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Emmanuel\Downloads\"/>
    </mc:Choice>
  </mc:AlternateContent>
  <xr:revisionPtr revIDLastSave="0" documentId="13_ncr:1_{644A1F20-4B55-42A5-AE8B-48F4D94F2753}" xr6:coauthVersionLast="47" xr6:coauthVersionMax="47" xr10:uidLastSave="{00000000-0000-0000-0000-000000000000}"/>
  <bookViews>
    <workbookView xWindow="-32914" yWindow="1449" windowWidth="29520" windowHeight="16345" tabRatio="619" firstSheet="28" activeTab="37" xr2:uid="{00000000-000D-0000-FFFF-FFFF00000000}"/>
  </bookViews>
  <sheets>
    <sheet name="Terminal" sheetId="1" r:id="rId1"/>
    <sheet name="Processing1" sheetId="3" r:id="rId2"/>
    <sheet name="Processing2" sheetId="4" r:id="rId3"/>
    <sheet name="Processing3" sheetId="5" r:id="rId4"/>
    <sheet name="Processing4" sheetId="6" r:id="rId5"/>
    <sheet name="Processing5" sheetId="26" r:id="rId6"/>
    <sheet name="Processing6" sheetId="27" r:id="rId7"/>
    <sheet name="Processing7" sheetId="28" r:id="rId8"/>
    <sheet name="Processing8" sheetId="29" r:id="rId9"/>
    <sheet name="Processing9" sheetId="30" r:id="rId10"/>
    <sheet name="Processing10" sheetId="31" r:id="rId11"/>
    <sheet name="EntryPoint1" sheetId="18" r:id="rId12"/>
    <sheet name="EntryPoint2" sheetId="32" r:id="rId13"/>
    <sheet name="EntryPoint3" sheetId="33" r:id="rId14"/>
    <sheet name="EntryPoint4" sheetId="34" r:id="rId15"/>
    <sheet name="EntryPoint5" sheetId="35" r:id="rId16"/>
    <sheet name="EntryPoint6" sheetId="36" r:id="rId17"/>
    <sheet name="EntryPoint7" sheetId="37" r:id="rId18"/>
    <sheet name="EntryPoint8" sheetId="38" r:id="rId19"/>
    <sheet name="EntryPoint9" sheetId="39" r:id="rId20"/>
    <sheet name="EntryPoint10" sheetId="40" r:id="rId21"/>
    <sheet name="EntryPoint11" sheetId="41" r:id="rId22"/>
    <sheet name="EntryPoint12" sheetId="42" r:id="rId23"/>
    <sheet name="EntryPoint13" sheetId="44" r:id="rId24"/>
    <sheet name="AmexDRL1" sheetId="47" r:id="rId25"/>
    <sheet name="AmexDRL2" sheetId="48" r:id="rId26"/>
    <sheet name="AmexDRL3" sheetId="49" r:id="rId27"/>
    <sheet name="AmexDRL4" sheetId="51" r:id="rId28"/>
    <sheet name="AmexDRL5" sheetId="52" r:id="rId29"/>
    <sheet name="AmexDRL6" sheetId="53" r:id="rId30"/>
    <sheet name="AmexDRL7" sheetId="54" r:id="rId31"/>
    <sheet name="AmexDRL8" sheetId="55" r:id="rId32"/>
    <sheet name="AmexDRL9" sheetId="56" r:id="rId33"/>
    <sheet name="AmexDRL10" sheetId="57" r:id="rId34"/>
    <sheet name="AmexDRL11" sheetId="58" r:id="rId35"/>
    <sheet name="AmexDRL12" sheetId="59" r:id="rId36"/>
    <sheet name="AmexDRL13" sheetId="60" r:id="rId37"/>
    <sheet name="Properties" sheetId="45"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0" l="1"/>
  <c r="D5" i="60" s="1"/>
  <c r="C4" i="60"/>
  <c r="D4" i="60" s="1"/>
  <c r="C3" i="60"/>
  <c r="D3" i="60" s="1"/>
  <c r="C5" i="59"/>
  <c r="D5" i="59" s="1"/>
  <c r="C4" i="59"/>
  <c r="D4" i="59" s="1"/>
  <c r="C3" i="59"/>
  <c r="D3" i="59" s="1"/>
  <c r="C5" i="58"/>
  <c r="D5" i="58" s="1"/>
  <c r="C4" i="58"/>
  <c r="D4" i="58" s="1"/>
  <c r="C3" i="58"/>
  <c r="D3" i="58" s="1"/>
  <c r="C5" i="57"/>
  <c r="D5" i="57" s="1"/>
  <c r="C4" i="57"/>
  <c r="D4" i="57" s="1"/>
  <c r="C3" i="57"/>
  <c r="D3" i="57" s="1"/>
  <c r="C5" i="56"/>
  <c r="D5" i="56" s="1"/>
  <c r="C4" i="56"/>
  <c r="D4" i="56" s="1"/>
  <c r="C3" i="56"/>
  <c r="D3" i="56" s="1"/>
  <c r="C5" i="55"/>
  <c r="D5" i="55" s="1"/>
  <c r="C4" i="55"/>
  <c r="D4" i="55" s="1"/>
  <c r="C3" i="55"/>
  <c r="D3" i="55" s="1"/>
  <c r="C5" i="54"/>
  <c r="D5" i="54" s="1"/>
  <c r="C4" i="54"/>
  <c r="D4" i="54" s="1"/>
  <c r="C3" i="54"/>
  <c r="D3" i="54" s="1"/>
  <c r="C5" i="53"/>
  <c r="D5" i="53" s="1"/>
  <c r="C4" i="53"/>
  <c r="D4" i="53" s="1"/>
  <c r="C3" i="53"/>
  <c r="D3" i="53" s="1"/>
  <c r="C5" i="52"/>
  <c r="D5" i="52" s="1"/>
  <c r="C4" i="52"/>
  <c r="D4" i="52" s="1"/>
  <c r="C3" i="52"/>
  <c r="D3" i="52" s="1"/>
  <c r="C5" i="51"/>
  <c r="D5" i="51" s="1"/>
  <c r="C4" i="51"/>
  <c r="D4" i="51" s="1"/>
  <c r="C3" i="51"/>
  <c r="D3" i="51" s="1"/>
  <c r="C5" i="49"/>
  <c r="D5" i="49" s="1"/>
  <c r="C4" i="49"/>
  <c r="D4" i="49" s="1"/>
  <c r="C3" i="49"/>
  <c r="D3" i="49" s="1"/>
  <c r="C5" i="48"/>
  <c r="D5" i="48" s="1"/>
  <c r="C4" i="48"/>
  <c r="D4" i="48" s="1"/>
  <c r="C3" i="48"/>
  <c r="D3" i="48" s="1"/>
  <c r="C16" i="44"/>
  <c r="C15" i="44"/>
  <c r="C14" i="44"/>
  <c r="C13" i="44"/>
  <c r="C12" i="44"/>
  <c r="C11" i="44"/>
  <c r="C10" i="44"/>
  <c r="C9" i="44"/>
  <c r="C8" i="44"/>
  <c r="C7" i="44"/>
  <c r="C6" i="44"/>
  <c r="C5" i="44"/>
  <c r="C4" i="44"/>
  <c r="C3" i="44"/>
  <c r="C5" i="47" l="1"/>
  <c r="D5" i="47" s="1"/>
  <c r="C4" i="47"/>
  <c r="D4" i="47" s="1"/>
  <c r="C3" i="47"/>
  <c r="D3" i="47" s="1"/>
  <c r="E5" i="45"/>
  <c r="F5" i="45" s="1"/>
  <c r="E4" i="45"/>
  <c r="F4" i="45" s="1"/>
  <c r="E3" i="45"/>
  <c r="F3" i="45" s="1"/>
  <c r="C25" i="31" l="1"/>
  <c r="C25" i="30"/>
  <c r="C25" i="29"/>
  <c r="C25" i="28"/>
  <c r="C25" i="27"/>
  <c r="C25" i="26"/>
  <c r="C25" i="6"/>
  <c r="C25" i="5"/>
  <c r="C25" i="4"/>
  <c r="C25" i="3"/>
  <c r="C24" i="3"/>
  <c r="C14" i="31"/>
  <c r="C13" i="31"/>
  <c r="C12" i="31"/>
  <c r="C14" i="30"/>
  <c r="C13" i="30"/>
  <c r="C12" i="30"/>
  <c r="C14" i="29"/>
  <c r="C13" i="29"/>
  <c r="C12" i="29"/>
  <c r="C14" i="28"/>
  <c r="C13" i="28"/>
  <c r="C12" i="28"/>
  <c r="C14" i="27"/>
  <c r="C13" i="27"/>
  <c r="C12" i="27"/>
  <c r="C14" i="26"/>
  <c r="C13" i="26"/>
  <c r="C12" i="26"/>
  <c r="C14" i="6"/>
  <c r="C13" i="6"/>
  <c r="C12" i="6"/>
  <c r="C14" i="5"/>
  <c r="C13" i="5"/>
  <c r="C12" i="5"/>
  <c r="C14" i="4"/>
  <c r="C13" i="4"/>
  <c r="C12" i="4"/>
  <c r="C17" i="42"/>
  <c r="C16" i="42"/>
  <c r="C15" i="42"/>
  <c r="C14" i="42"/>
  <c r="C13" i="42"/>
  <c r="C12" i="42"/>
  <c r="C9" i="42"/>
  <c r="C8" i="42"/>
  <c r="C7" i="42"/>
  <c r="C6" i="42"/>
  <c r="C5" i="42"/>
  <c r="C4" i="42"/>
  <c r="C18" i="42"/>
  <c r="C10" i="42"/>
  <c r="C11" i="42"/>
  <c r="C3" i="42"/>
  <c r="C13" i="41"/>
  <c r="C12" i="41"/>
  <c r="C9" i="41"/>
  <c r="C6" i="41"/>
  <c r="C5" i="41"/>
  <c r="C4" i="41"/>
  <c r="C21" i="41"/>
  <c r="C20" i="41"/>
  <c r="C19" i="41"/>
  <c r="C18" i="41"/>
  <c r="C17" i="41"/>
  <c r="C16" i="41"/>
  <c r="C15" i="41"/>
  <c r="C14" i="41"/>
  <c r="C11" i="41"/>
  <c r="C10" i="41"/>
  <c r="C8" i="41"/>
  <c r="C7" i="41"/>
  <c r="C3" i="41"/>
  <c r="C39" i="40"/>
  <c r="C38" i="40"/>
  <c r="C37" i="40"/>
  <c r="C36" i="40"/>
  <c r="C35" i="40"/>
  <c r="C34" i="40"/>
  <c r="C33" i="40"/>
  <c r="C32" i="40"/>
  <c r="C31" i="40"/>
  <c r="C30" i="40"/>
  <c r="C29" i="40"/>
  <c r="C28" i="40"/>
  <c r="C27" i="40"/>
  <c r="C26" i="40"/>
  <c r="C25" i="40"/>
  <c r="C24" i="40"/>
  <c r="C23" i="40"/>
  <c r="C22" i="40"/>
  <c r="C21" i="40"/>
  <c r="C20" i="40"/>
  <c r="C19" i="40"/>
  <c r="C18" i="40"/>
  <c r="C17" i="40"/>
  <c r="C16" i="40"/>
  <c r="C15" i="40"/>
  <c r="C14" i="40"/>
  <c r="C13" i="40"/>
  <c r="C12" i="40"/>
  <c r="C11" i="40"/>
  <c r="C10" i="40"/>
  <c r="C9" i="40"/>
  <c r="C8" i="40"/>
  <c r="C7" i="40"/>
  <c r="C6" i="40"/>
  <c r="C5" i="40"/>
  <c r="C4" i="40"/>
  <c r="C3" i="40"/>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C4" i="39"/>
  <c r="C3" i="39"/>
  <c r="C39" i="38"/>
  <c r="C38" i="38"/>
  <c r="C37" i="38"/>
  <c r="C36" i="38"/>
  <c r="C35" i="38"/>
  <c r="C34" i="38"/>
  <c r="C33" i="38"/>
  <c r="C32" i="38"/>
  <c r="C31" i="38"/>
  <c r="C30" i="38"/>
  <c r="C29" i="38"/>
  <c r="C28" i="38"/>
  <c r="C27" i="38"/>
  <c r="C26" i="38"/>
  <c r="C25" i="38"/>
  <c r="C24" i="38"/>
  <c r="C23" i="38"/>
  <c r="C22" i="38"/>
  <c r="C21" i="38"/>
  <c r="C20" i="38"/>
  <c r="C19" i="38"/>
  <c r="C18" i="38"/>
  <c r="C17" i="38"/>
  <c r="C16" i="38"/>
  <c r="C15" i="38"/>
  <c r="C14" i="38"/>
  <c r="C13" i="38"/>
  <c r="C12" i="38"/>
  <c r="C11" i="38"/>
  <c r="C10" i="38"/>
  <c r="C9" i="38"/>
  <c r="C8" i="38"/>
  <c r="C7" i="38"/>
  <c r="C6" i="38"/>
  <c r="C5" i="38"/>
  <c r="C4" i="38"/>
  <c r="C3" i="38"/>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C10" i="37"/>
  <c r="C9" i="37"/>
  <c r="C8" i="37"/>
  <c r="C7" i="37"/>
  <c r="C6" i="37"/>
  <c r="C5" i="37"/>
  <c r="C4" i="37"/>
  <c r="C3" i="37"/>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8" i="36"/>
  <c r="C7" i="36"/>
  <c r="C6" i="36"/>
  <c r="C5" i="36"/>
  <c r="C4" i="36"/>
  <c r="C3" i="36"/>
  <c r="C39" i="35"/>
  <c r="C38" i="35"/>
  <c r="C37" i="35"/>
  <c r="C36" i="35"/>
  <c r="C35" i="35"/>
  <c r="C34" i="35"/>
  <c r="C33" i="35"/>
  <c r="C32" i="35"/>
  <c r="C31" i="35"/>
  <c r="C30" i="35"/>
  <c r="C29" i="35"/>
  <c r="C28" i="35"/>
  <c r="C27" i="35"/>
  <c r="C26" i="35"/>
  <c r="C25" i="35"/>
  <c r="C24" i="35"/>
  <c r="C23" i="35"/>
  <c r="C22" i="35"/>
  <c r="C21" i="35"/>
  <c r="C20" i="35"/>
  <c r="C19" i="35"/>
  <c r="C18" i="35"/>
  <c r="C17" i="35"/>
  <c r="C16" i="35"/>
  <c r="C15" i="35"/>
  <c r="C14" i="35"/>
  <c r="C13" i="35"/>
  <c r="C12" i="35"/>
  <c r="C11" i="35"/>
  <c r="C10" i="35"/>
  <c r="C9" i="35"/>
  <c r="C8" i="35"/>
  <c r="C7" i="35"/>
  <c r="C6" i="35"/>
  <c r="C5" i="35"/>
  <c r="C4" i="35"/>
  <c r="C3" i="35"/>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C9" i="34"/>
  <c r="C8" i="34"/>
  <c r="C7" i="34"/>
  <c r="C6" i="34"/>
  <c r="C5" i="34"/>
  <c r="C4" i="34"/>
  <c r="C3" i="34"/>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C6" i="33"/>
  <c r="C5" i="33"/>
  <c r="C4" i="33"/>
  <c r="C3" i="33"/>
  <c r="C39" i="32"/>
  <c r="C38" i="32"/>
  <c r="C37" i="32"/>
  <c r="C36" i="32"/>
  <c r="C35" i="32"/>
  <c r="C34" i="32"/>
  <c r="C33" i="32"/>
  <c r="C32" i="32"/>
  <c r="C31" i="32"/>
  <c r="C30" i="32"/>
  <c r="C29" i="32"/>
  <c r="C28" i="32"/>
  <c r="C27" i="32"/>
  <c r="C26" i="32"/>
  <c r="C25" i="32"/>
  <c r="C24" i="32"/>
  <c r="C23" i="32"/>
  <c r="C22" i="32"/>
  <c r="C21" i="32"/>
  <c r="C20" i="32"/>
  <c r="C19" i="32"/>
  <c r="C18" i="32"/>
  <c r="C17" i="32"/>
  <c r="C16" i="32"/>
  <c r="C15" i="32"/>
  <c r="C14" i="32"/>
  <c r="C13" i="32"/>
  <c r="C12" i="32"/>
  <c r="C11" i="32"/>
  <c r="C10" i="32"/>
  <c r="C9" i="32"/>
  <c r="C8" i="32"/>
  <c r="C7" i="32"/>
  <c r="C6" i="32"/>
  <c r="C5" i="32"/>
  <c r="C4" i="32"/>
  <c r="C3" i="32"/>
  <c r="C37" i="18"/>
  <c r="C38" i="18"/>
  <c r="C36" i="18"/>
  <c r="C35" i="18"/>
  <c r="C34" i="18"/>
  <c r="C33" i="18"/>
  <c r="C32" i="18"/>
  <c r="C31" i="18"/>
  <c r="C26" i="18"/>
  <c r="C25" i="18"/>
  <c r="C10" i="18"/>
  <c r="C9" i="18"/>
  <c r="C8" i="18"/>
  <c r="C7" i="18"/>
  <c r="C6" i="18"/>
  <c r="C3" i="18"/>
  <c r="C24" i="31"/>
  <c r="C23" i="31"/>
  <c r="C22" i="31"/>
  <c r="C21" i="31"/>
  <c r="C20" i="31"/>
  <c r="C19" i="31"/>
  <c r="C18" i="31"/>
  <c r="C17" i="31"/>
  <c r="C16" i="31"/>
  <c r="C15" i="31"/>
  <c r="C11" i="31"/>
  <c r="C10" i="31"/>
  <c r="C9" i="31"/>
  <c r="C8" i="31"/>
  <c r="C7" i="31"/>
  <c r="C6" i="31"/>
  <c r="C5" i="31"/>
  <c r="C4" i="31"/>
  <c r="C3" i="31"/>
  <c r="C24" i="30"/>
  <c r="C23" i="30"/>
  <c r="C22" i="30"/>
  <c r="C21" i="30"/>
  <c r="C20" i="30"/>
  <c r="C19" i="30"/>
  <c r="C18" i="30"/>
  <c r="C17" i="30"/>
  <c r="C16" i="30"/>
  <c r="C15" i="30"/>
  <c r="C11" i="30"/>
  <c r="C10" i="30"/>
  <c r="C9" i="30"/>
  <c r="C8" i="30"/>
  <c r="C7" i="30"/>
  <c r="C6" i="30"/>
  <c r="C5" i="30"/>
  <c r="C4" i="30"/>
  <c r="C3" i="30"/>
  <c r="C24" i="29"/>
  <c r="C23" i="29"/>
  <c r="C22" i="29"/>
  <c r="C21" i="29"/>
  <c r="C20" i="29"/>
  <c r="C19" i="29"/>
  <c r="C18" i="29"/>
  <c r="C17" i="29"/>
  <c r="C16" i="29"/>
  <c r="C15" i="29"/>
  <c r="C11" i="29"/>
  <c r="C10" i="29"/>
  <c r="C9" i="29"/>
  <c r="C8" i="29"/>
  <c r="C7" i="29"/>
  <c r="C6" i="29"/>
  <c r="C5" i="29"/>
  <c r="C4" i="29"/>
  <c r="C3" i="29"/>
  <c r="C24" i="28"/>
  <c r="C23" i="28"/>
  <c r="C22" i="28"/>
  <c r="C21" i="28"/>
  <c r="C20" i="28"/>
  <c r="C19" i="28"/>
  <c r="C18" i="28"/>
  <c r="C17" i="28"/>
  <c r="C16" i="28"/>
  <c r="C15" i="28"/>
  <c r="C11" i="28"/>
  <c r="C10" i="28"/>
  <c r="C9" i="28"/>
  <c r="C8" i="28"/>
  <c r="C7" i="28"/>
  <c r="C6" i="28"/>
  <c r="C5" i="28"/>
  <c r="C4" i="28"/>
  <c r="C3" i="28"/>
  <c r="C24" i="27"/>
  <c r="C23" i="27"/>
  <c r="C22" i="27"/>
  <c r="C21" i="27"/>
  <c r="C20" i="27"/>
  <c r="C19" i="27"/>
  <c r="C18" i="27"/>
  <c r="C17" i="27"/>
  <c r="C16" i="27"/>
  <c r="C15" i="27"/>
  <c r="C11" i="27"/>
  <c r="C10" i="27"/>
  <c r="C9" i="27"/>
  <c r="C8" i="27"/>
  <c r="C7" i="27"/>
  <c r="C6" i="27"/>
  <c r="C5" i="27"/>
  <c r="C4" i="27"/>
  <c r="C3" i="27"/>
  <c r="C24" i="26"/>
  <c r="C23" i="26"/>
  <c r="C22" i="26"/>
  <c r="C21" i="26"/>
  <c r="C20" i="26"/>
  <c r="C19" i="26"/>
  <c r="C18" i="26"/>
  <c r="C17" i="26"/>
  <c r="C16" i="26"/>
  <c r="C15" i="26"/>
  <c r="C11" i="26"/>
  <c r="C10" i="26"/>
  <c r="C9" i="26"/>
  <c r="C8" i="26"/>
  <c r="C7" i="26"/>
  <c r="C6" i="26"/>
  <c r="C5" i="26"/>
  <c r="C4" i="26"/>
  <c r="C3" i="26"/>
  <c r="C24" i="6"/>
  <c r="C23" i="6"/>
  <c r="C22" i="6"/>
  <c r="C21" i="6"/>
  <c r="C20" i="6"/>
  <c r="C19" i="6"/>
  <c r="C18" i="6"/>
  <c r="C17" i="6"/>
  <c r="C16" i="6"/>
  <c r="C15" i="6"/>
  <c r="C11" i="6"/>
  <c r="C10" i="6"/>
  <c r="C9" i="6"/>
  <c r="C8" i="6"/>
  <c r="C7" i="6"/>
  <c r="C6" i="6"/>
  <c r="C5" i="6"/>
  <c r="C4" i="6"/>
  <c r="C3" i="6"/>
  <c r="C24" i="5"/>
  <c r="C23" i="5"/>
  <c r="C22" i="5"/>
  <c r="C21" i="5"/>
  <c r="C20" i="5"/>
  <c r="C19" i="5"/>
  <c r="C18" i="5"/>
  <c r="C17" i="5"/>
  <c r="C16" i="5"/>
  <c r="C15" i="5"/>
  <c r="C11" i="5"/>
  <c r="C10" i="5"/>
  <c r="C9" i="5"/>
  <c r="C8" i="5"/>
  <c r="C7" i="5"/>
  <c r="C6" i="5"/>
  <c r="C5" i="5"/>
  <c r="C4" i="5"/>
  <c r="C3" i="5"/>
  <c r="C24" i="4"/>
  <c r="C23" i="4"/>
  <c r="C22" i="4"/>
  <c r="C21" i="4"/>
  <c r="C20" i="4"/>
  <c r="C19" i="4"/>
  <c r="C18" i="4"/>
  <c r="C17" i="4"/>
  <c r="C16" i="4"/>
  <c r="C15" i="4"/>
  <c r="C11" i="4"/>
  <c r="C10" i="4"/>
  <c r="C9" i="4"/>
  <c r="C8" i="4"/>
  <c r="C7" i="4"/>
  <c r="C6" i="4"/>
  <c r="C5" i="4"/>
  <c r="C4" i="4"/>
  <c r="C3" i="4"/>
  <c r="C16" i="1"/>
  <c r="C15" i="1"/>
  <c r="C14" i="1"/>
  <c r="C13" i="1"/>
  <c r="C12" i="1"/>
  <c r="C10" i="1"/>
  <c r="C9" i="1"/>
  <c r="C8" i="1"/>
  <c r="C39" i="18"/>
  <c r="C30" i="18"/>
  <c r="C29" i="18"/>
  <c r="C28" i="18"/>
  <c r="C27" i="18"/>
  <c r="C24" i="18"/>
  <c r="C23" i="18"/>
  <c r="C22" i="18"/>
  <c r="C21" i="18"/>
  <c r="C20" i="18"/>
  <c r="C19" i="18"/>
  <c r="C18" i="18"/>
  <c r="C17" i="18"/>
  <c r="C16" i="18"/>
  <c r="C15" i="18"/>
  <c r="C14" i="18"/>
  <c r="C13" i="18"/>
  <c r="C12" i="18"/>
  <c r="C11" i="18"/>
  <c r="C5" i="18"/>
  <c r="C4" i="18"/>
  <c r="C8" i="3"/>
  <c r="C3" i="3"/>
  <c r="C23" i="1"/>
  <c r="C22" i="1"/>
  <c r="C11" i="1"/>
  <c r="C26" i="1"/>
  <c r="C25" i="1"/>
  <c r="C24" i="1"/>
  <c r="C21" i="1"/>
  <c r="C20" i="1"/>
  <c r="C19" i="1"/>
  <c r="C27" i="1"/>
  <c r="C11" i="3"/>
  <c r="C4" i="3"/>
  <c r="C5" i="3"/>
  <c r="C6" i="3"/>
  <c r="C7" i="3"/>
  <c r="C9" i="3"/>
  <c r="C10" i="3"/>
  <c r="C7" i="1"/>
  <c r="C17" i="1"/>
  <c r="C18" i="1"/>
  <c r="C28" i="1"/>
  <c r="C29" i="1"/>
  <c r="C12" i="3"/>
  <c r="C13" i="3"/>
  <c r="C14" i="3"/>
  <c r="C15" i="3"/>
  <c r="C16" i="3"/>
  <c r="C17" i="3"/>
  <c r="C18" i="3"/>
  <c r="C19" i="3"/>
  <c r="C20" i="3"/>
  <c r="C21" i="3"/>
  <c r="C22" i="3"/>
  <c r="C23" i="3"/>
</calcChain>
</file>

<file path=xl/sharedStrings.xml><?xml version="1.0" encoding="utf-8"?>
<sst xmlns="http://schemas.openxmlformats.org/spreadsheetml/2006/main" count="2894" uniqueCount="365">
  <si>
    <t>Tag</t>
  </si>
  <si>
    <t>Value (hex)</t>
  </si>
  <si>
    <t>Length (bytes)</t>
  </si>
  <si>
    <t>Max Length</t>
  </si>
  <si>
    <t>Description</t>
  </si>
  <si>
    <t>Comment</t>
  </si>
  <si>
    <t>00</t>
  </si>
  <si>
    <t>0x9F1A</t>
  </si>
  <si>
    <t>Terminal Country Code</t>
  </si>
  <si>
    <t>Max length</t>
  </si>
  <si>
    <t>0x9F09</t>
  </si>
  <si>
    <t>0x9F35</t>
  </si>
  <si>
    <t>Terminal Type</t>
  </si>
  <si>
    <t>0x9F40</t>
  </si>
  <si>
    <t>Additional Terminal Capabilities</t>
  </si>
  <si>
    <t>02</t>
  </si>
  <si>
    <t>Kernel ID</t>
  </si>
  <si>
    <t>CVM Capability - CVM Required</t>
  </si>
  <si>
    <t>CVM Capability - No CVM Required</t>
  </si>
  <si>
    <t>Kernel Configuration</t>
  </si>
  <si>
    <t>Terminal Action Code - Default</t>
  </si>
  <si>
    <t>Terminal Action Code - Denial</t>
  </si>
  <si>
    <t>Terminal Action Code - Online</t>
  </si>
  <si>
    <t>Reader Contactless Floor Limit</t>
  </si>
  <si>
    <t>Reader CVM Required Limit</t>
  </si>
  <si>
    <t>RESERVED</t>
  </si>
  <si>
    <t>Reader Contactless Transaction Limit (No On-Device CVM)</t>
  </si>
  <si>
    <t>Reader Contactless Transaction Limit (On-Device CVM)</t>
  </si>
  <si>
    <t>0000000000</t>
  </si>
  <si>
    <t>21</t>
  </si>
  <si>
    <t>08 40</t>
  </si>
  <si>
    <t>0x9F33</t>
  </si>
  <si>
    <t>08</t>
  </si>
  <si>
    <t>00 00 00 00 00 00</t>
  </si>
  <si>
    <t>0x9F01</t>
  </si>
  <si>
    <t>00 00 00 00 00</t>
  </si>
  <si>
    <t>000000010000</t>
  </si>
  <si>
    <t>0x9F7E</t>
  </si>
  <si>
    <t>Mobile Support Indicator</t>
  </si>
  <si>
    <t>01</t>
  </si>
  <si>
    <t>20</t>
  </si>
  <si>
    <t>Instruction to use this configuration file correctly</t>
  </si>
  <si>
    <t>F8</t>
  </si>
  <si>
    <t>Terminal Capabilities</t>
  </si>
  <si>
    <t>0xDF79</t>
  </si>
  <si>
    <t>Card Holder Confirmation</t>
  </si>
  <si>
    <t>0xDF0A</t>
  </si>
  <si>
    <t>EMV Contact Supported</t>
  </si>
  <si>
    <t>0xDF55</t>
  </si>
  <si>
    <t>EMV Contactless Supported</t>
  </si>
  <si>
    <t>0xDF0B</t>
  </si>
  <si>
    <t>Magstripe Supported</t>
  </si>
  <si>
    <t>0xDF27</t>
  </si>
  <si>
    <t>0xDF06</t>
  </si>
  <si>
    <t>Batch / Online Data Capture managed</t>
  </si>
  <si>
    <t>Time allocated to enter a PIN</t>
  </si>
  <si>
    <t>0xDF08</t>
  </si>
  <si>
    <t>Advice Managed</t>
  </si>
  <si>
    <t>0xDF7A</t>
  </si>
  <si>
    <t>PSE Supported</t>
  </si>
  <si>
    <t>0xDF0D</t>
  </si>
  <si>
    <t>0xDF10</t>
  </si>
  <si>
    <t>00 00 00</t>
  </si>
  <si>
    <t>Predefined amount for AutoRun mode</t>
  </si>
  <si>
    <t>AutoRun Mode</t>
  </si>
  <si>
    <t>0xDF7B</t>
  </si>
  <si>
    <t>PIN bypass supported</t>
  </si>
  <si>
    <t>0xDF07</t>
  </si>
  <si>
    <t>Referral Managed</t>
  </si>
  <si>
    <t>0xDF09</t>
  </si>
  <si>
    <t>Default TAC supported when regular TACs are not present</t>
  </si>
  <si>
    <t>0xDF73</t>
  </si>
  <si>
    <t>0xDF74</t>
  </si>
  <si>
    <t>0xDF75</t>
  </si>
  <si>
    <t>0xDF53</t>
  </si>
  <si>
    <t>0xDF54</t>
  </si>
  <si>
    <t>0xDF7C</t>
  </si>
  <si>
    <t>CDA Mode</t>
  </si>
  <si>
    <t>Default TAC default</t>
  </si>
  <si>
    <t>Default TAC denial</t>
  </si>
  <si>
    <t>Default TAC online</t>
  </si>
  <si>
    <t>Random Transaction Selection not supported</t>
  </si>
  <si>
    <t>Velocity Checking not supported</t>
  </si>
  <si>
    <t>Reference:</t>
  </si>
  <si>
    <t>https://teamamadis.atlassian.net/wiki/spaces/agnoswiki/pages/4522243/TERMINAL</t>
  </si>
  <si>
    <t>DynaFlex Terminal Settings</t>
  </si>
  <si>
    <t>AA</t>
  </si>
  <si>
    <t>TLV Terminal Version</t>
  </si>
  <si>
    <t>DynaFlex</t>
  </si>
  <si>
    <t>A0 00 00 00 04 10 10</t>
  </si>
  <si>
    <t>F2 00 00 00 00 00</t>
  </si>
  <si>
    <t>Acquirer identifier. AcquirerIdentifier[0] must be set to a value flagging that it corresponds to a CL AID. 0xC0 or 0xF0 is generally used</t>
  </si>
  <si>
    <t>0x4F</t>
  </si>
  <si>
    <t>AID</t>
  </si>
  <si>
    <t>0xDF7E</t>
  </si>
  <si>
    <t>ASI</t>
  </si>
  <si>
    <t>00 00</t>
  </si>
  <si>
    <t>Application Version (contact only)</t>
  </si>
  <si>
    <t>0xDF11</t>
  </si>
  <si>
    <t>0xDF12</t>
  </si>
  <si>
    <t>0xDF13</t>
  </si>
  <si>
    <t>0xDF14</t>
  </si>
  <si>
    <t>0xDF15</t>
  </si>
  <si>
    <t>Skip TAC/IAC default supported (contact only)</t>
  </si>
  <si>
    <r>
      <t>Random transaction selection supported (</t>
    </r>
    <r>
      <rPr>
        <b/>
        <sz val="10"/>
        <rFont val="Arial"/>
        <family val="2"/>
      </rPr>
      <t>contact only</t>
    </r>
    <r>
      <rPr>
        <sz val="10"/>
        <rFont val="Arial"/>
        <family val="2"/>
      </rPr>
      <t>)</t>
    </r>
  </si>
  <si>
    <r>
      <t>Velocity checking supported (</t>
    </r>
    <r>
      <rPr>
        <b/>
        <sz val="10"/>
        <rFont val="Arial"/>
        <family val="2"/>
      </rPr>
      <t>contact only</t>
    </r>
    <r>
      <rPr>
        <sz val="10"/>
        <rFont val="Arial"/>
        <family val="2"/>
      </rPr>
      <t>)</t>
    </r>
  </si>
  <si>
    <r>
      <t>Floor limit checking supported (</t>
    </r>
    <r>
      <rPr>
        <b/>
        <sz val="10"/>
        <rFont val="Arial"/>
        <family val="2"/>
      </rPr>
      <t>contact only</t>
    </r>
    <r>
      <rPr>
        <sz val="10"/>
        <rFont val="Arial"/>
        <family val="2"/>
      </rPr>
      <t>)</t>
    </r>
  </si>
  <si>
    <r>
      <t>TAC supported (</t>
    </r>
    <r>
      <rPr>
        <b/>
        <sz val="10"/>
        <rFont val="Arial"/>
        <family val="2"/>
      </rPr>
      <t>contact only</t>
    </r>
    <r>
      <rPr>
        <sz val="10"/>
        <rFont val="Arial"/>
        <family val="2"/>
      </rPr>
      <t>)</t>
    </r>
  </si>
  <si>
    <t>0xDF21</t>
  </si>
  <si>
    <t>0xDF22</t>
  </si>
  <si>
    <r>
      <t>TAC online (</t>
    </r>
    <r>
      <rPr>
        <b/>
        <sz val="10"/>
        <rFont val="Arial"/>
        <family val="2"/>
      </rPr>
      <t>contact only</t>
    </r>
    <r>
      <rPr>
        <sz val="10"/>
        <rFont val="Arial"/>
        <family val="2"/>
      </rPr>
      <t>)</t>
    </r>
  </si>
  <si>
    <r>
      <t>TAC denial (</t>
    </r>
    <r>
      <rPr>
        <b/>
        <sz val="10"/>
        <rFont val="Arial"/>
        <family val="2"/>
      </rPr>
      <t>contact only</t>
    </r>
    <r>
      <rPr>
        <sz val="10"/>
        <rFont val="Arial"/>
        <family val="2"/>
      </rPr>
      <t>)</t>
    </r>
  </si>
  <si>
    <r>
      <t>TAC default (</t>
    </r>
    <r>
      <rPr>
        <b/>
        <sz val="10"/>
        <rFont val="Arial"/>
        <family val="2"/>
      </rPr>
      <t>contact only</t>
    </r>
    <r>
      <rPr>
        <sz val="10"/>
        <rFont val="Arial"/>
        <family val="2"/>
      </rPr>
      <t>)</t>
    </r>
  </si>
  <si>
    <t>0xDF20</t>
  </si>
  <si>
    <t>0x9F1B</t>
  </si>
  <si>
    <t>0xDF70</t>
  </si>
  <si>
    <t>0xDF6E</t>
  </si>
  <si>
    <t>0xDF6F</t>
  </si>
  <si>
    <t>0xDF01</t>
  </si>
  <si>
    <t>0xDF71</t>
  </si>
  <si>
    <t>0xDF02</t>
  </si>
  <si>
    <t>0xDF72</t>
  </si>
  <si>
    <t>0x5F2A</t>
  </si>
  <si>
    <t>0x5F36</t>
  </si>
  <si>
    <r>
      <t>Floor limit (</t>
    </r>
    <r>
      <rPr>
        <b/>
        <sz val="10"/>
        <rFont val="Arial"/>
        <family val="2"/>
      </rPr>
      <t>contact only</t>
    </r>
    <r>
      <rPr>
        <sz val="10"/>
        <rFont val="Arial"/>
        <family val="2"/>
      </rPr>
      <t>)</t>
    </r>
  </si>
  <si>
    <r>
      <t>Target percentage (</t>
    </r>
    <r>
      <rPr>
        <b/>
        <sz val="10"/>
        <rFont val="Arial"/>
        <family val="2"/>
      </rPr>
      <t>contact only</t>
    </r>
    <r>
      <rPr>
        <sz val="10"/>
        <rFont val="Arial"/>
        <family val="2"/>
      </rPr>
      <t>)</t>
    </r>
  </si>
  <si>
    <r>
      <t>Threshold value (</t>
    </r>
    <r>
      <rPr>
        <b/>
        <sz val="10"/>
        <rFont val="Arial"/>
        <family val="2"/>
      </rPr>
      <t>contact only</t>
    </r>
    <r>
      <rPr>
        <sz val="10"/>
        <rFont val="Arial"/>
        <family val="2"/>
      </rPr>
      <t>)</t>
    </r>
  </si>
  <si>
    <r>
      <t>Maximum target percentage (</t>
    </r>
    <r>
      <rPr>
        <b/>
        <sz val="10"/>
        <rFont val="Arial"/>
        <family val="2"/>
      </rPr>
      <t>contact only</t>
    </r>
    <r>
      <rPr>
        <sz val="10"/>
        <rFont val="Arial"/>
        <family val="2"/>
      </rPr>
      <t>)</t>
    </r>
  </si>
  <si>
    <r>
      <t>Default DDOL supported (</t>
    </r>
    <r>
      <rPr>
        <b/>
        <sz val="10"/>
        <rFont val="Arial"/>
        <family val="2"/>
      </rPr>
      <t>contact only</t>
    </r>
    <r>
      <rPr>
        <sz val="10"/>
        <rFont val="Arial"/>
        <family val="2"/>
      </rPr>
      <t>)</t>
    </r>
  </si>
  <si>
    <r>
      <t>DDOL (</t>
    </r>
    <r>
      <rPr>
        <b/>
        <sz val="10"/>
        <rFont val="Arial"/>
        <family val="2"/>
      </rPr>
      <t>contact only</t>
    </r>
    <r>
      <rPr>
        <sz val="10"/>
        <rFont val="Arial"/>
        <family val="2"/>
      </rPr>
      <t>)</t>
    </r>
  </si>
  <si>
    <r>
      <t>Default TDOL supported (</t>
    </r>
    <r>
      <rPr>
        <b/>
        <sz val="10"/>
        <rFont val="Arial"/>
        <family val="2"/>
      </rPr>
      <t>contact only</t>
    </r>
    <r>
      <rPr>
        <sz val="10"/>
        <rFont val="Arial"/>
        <family val="2"/>
      </rPr>
      <t>)</t>
    </r>
  </si>
  <si>
    <r>
      <t>currency code (</t>
    </r>
    <r>
      <rPr>
        <b/>
        <sz val="10"/>
        <rFont val="Arial"/>
        <family val="2"/>
      </rPr>
      <t>contact only</t>
    </r>
    <r>
      <rPr>
        <sz val="10"/>
        <rFont val="Arial"/>
        <family val="2"/>
      </rPr>
      <t>)</t>
    </r>
  </si>
  <si>
    <r>
      <t>Transaction currency exponent (</t>
    </r>
    <r>
      <rPr>
        <b/>
        <sz val="10"/>
        <rFont val="Arial"/>
        <family val="2"/>
      </rPr>
      <t>contact only</t>
    </r>
    <r>
      <rPr>
        <sz val="10"/>
        <rFont val="Arial"/>
        <family val="2"/>
      </rPr>
      <t>)</t>
    </r>
  </si>
  <si>
    <t>00 00 00 00</t>
  </si>
  <si>
    <r>
      <t>TDOL (</t>
    </r>
    <r>
      <rPr>
        <b/>
        <sz val="10"/>
        <rFont val="Arial"/>
        <family val="2"/>
      </rPr>
      <t>contact only</t>
    </r>
    <r>
      <rPr>
        <sz val="10"/>
        <rFont val="Arial"/>
        <family val="2"/>
      </rPr>
      <t>)</t>
    </r>
  </si>
  <si>
    <t>contactless</t>
  </si>
  <si>
    <t>maestro (debit)</t>
  </si>
  <si>
    <t>mcl credit/debit global</t>
  </si>
  <si>
    <t>mcl specific</t>
  </si>
  <si>
    <t>A0 00 00 00 25 01</t>
  </si>
  <si>
    <t>F4 00 00 00 00 00</t>
  </si>
  <si>
    <t>american express</t>
  </si>
  <si>
    <t>A0 00 00 00 03 10 10</t>
  </si>
  <si>
    <t>visa debit/credit</t>
  </si>
  <si>
    <t>F3 00 00 00 00 00</t>
  </si>
  <si>
    <t>A0 00 00 01 52 30 10</t>
  </si>
  <si>
    <t>F6 00 00 00 00 00</t>
  </si>
  <si>
    <t>discover, pulse dpas</t>
  </si>
  <si>
    <t>contact</t>
  </si>
  <si>
    <t>mastercard</t>
  </si>
  <si>
    <t>00 02</t>
  </si>
  <si>
    <t>9F 37 04</t>
  </si>
  <si>
    <t>9F 08 02</t>
  </si>
  <si>
    <t>Processing Slot 1</t>
  </si>
  <si>
    <t>Processing Slot 2</t>
  </si>
  <si>
    <t>Processing Slot 3</t>
  </si>
  <si>
    <t>Processing Slot 4</t>
  </si>
  <si>
    <t>Processing Slot 5</t>
  </si>
  <si>
    <t>Processing Slot 6</t>
  </si>
  <si>
    <t>Processing Slot 7</t>
  </si>
  <si>
    <t>visa</t>
  </si>
  <si>
    <t>00 96</t>
  </si>
  <si>
    <t>Processing Slot 8</t>
  </si>
  <si>
    <t>amex</t>
  </si>
  <si>
    <t>00 01</t>
  </si>
  <si>
    <t>Processing Slot 9</t>
  </si>
  <si>
    <t>discover</t>
  </si>
  <si>
    <t>02 01 00</t>
  </si>
  <si>
    <t>Kernel, AID, Transaction Type</t>
  </si>
  <si>
    <t>Processing Slot 10</t>
  </si>
  <si>
    <t>Kernel, AID, Transaction Type
byte1 = 02 - MCL
byte2 = 01 - Processing Slot 1
bte3 = 00 - Purchase</t>
  </si>
  <si>
    <t>group = common</t>
  </si>
  <si>
    <t>0xDF0C</t>
  </si>
  <si>
    <t>0xDF1B</t>
  </si>
  <si>
    <t>0xDF2D</t>
  </si>
  <si>
    <t>Message Hold Time (100 of ms)</t>
  </si>
  <si>
    <t>0x9F6D</t>
  </si>
  <si>
    <t>MagStripe Application Version Number</t>
  </si>
  <si>
    <t>group = magstripe</t>
  </si>
  <si>
    <t>0xDF1A</t>
  </si>
  <si>
    <t>MagStripe Default UDOL</t>
  </si>
  <si>
    <t>9F 6A 04</t>
  </si>
  <si>
    <t>0xDF1E</t>
  </si>
  <si>
    <t>0xDF2C</t>
  </si>
  <si>
    <t>group = magstripe
b8..b5: 
→ 0000: No CVM 
→ 0001: Obtain Signature 
→ 0010: Online PIN 
→ 1111: N/A 
→ Other: RFU 
b4..b1: 
→ Any: RFU</t>
  </si>
  <si>
    <t>EMV Application Version Number</t>
  </si>
  <si>
    <t>group = emv</t>
  </si>
  <si>
    <t>0xDF03</t>
  </si>
  <si>
    <t>Security Capabilities</t>
  </si>
  <si>
    <t>group = emv
→ b8: SDA 
→ b7: DDA 
→ b6: Card Capture 
→ b5: RFU 
→ b4: CDA 
→ b3..b1: RFU</t>
  </si>
  <si>
    <t>0xDF17</t>
  </si>
  <si>
    <t>60</t>
  </si>
  <si>
    <t>Card Data Input Capabilities</t>
  </si>
  <si>
    <t>group = emv
→ b8: Manual Key Entry 
→ b7: Magnetic Stripe 
→ b6: ICC with Contact 
→ b5..b1: RFU</t>
  </si>
  <si>
    <t>0xDF18</t>
  </si>
  <si>
    <t>group = emv
→ b8: Plaintext PIN for ICC Verification 
→ b7: Enciphered PIN for Online Verification 
→ b6: Signature (paper) 
→ b5: Enciphered PIN for Offline Verification 
→ b4: No CVM Required 
→ b3..b1: RFU</t>
  </si>
  <si>
    <t>0xDF19</t>
  </si>
  <si>
    <t>0xDF1C</t>
  </si>
  <si>
    <t>Max Lifetime Torn Transaction(s)</t>
  </si>
  <si>
    <t>01 2C</t>
  </si>
  <si>
    <t>0xDF1D</t>
  </si>
  <si>
    <t>Max Number Torn Transaction</t>
  </si>
  <si>
    <t>0xDF04</t>
  </si>
  <si>
    <t>0xDF05</t>
  </si>
  <si>
    <t>Balance Read Before GenAC</t>
  </si>
  <si>
    <t>Balance Read After GenAC</t>
  </si>
  <si>
    <t>0xDF23</t>
  </si>
  <si>
    <t>0xDF24</t>
  </si>
  <si>
    <t>0xDF25</t>
  </si>
  <si>
    <t>group = limits</t>
  </si>
  <si>
    <t>0xDF26</t>
  </si>
  <si>
    <t>1388</t>
  </si>
  <si>
    <t>Timeout Value (ms)</t>
  </si>
  <si>
    <t>group = additional kernel settings</t>
  </si>
  <si>
    <t>Hold time value before field off (100 of ms)</t>
  </si>
  <si>
    <t>Minimum Relay Resistance Grace Period (100 of micro sec)</t>
  </si>
  <si>
    <t>0xDF30</t>
  </si>
  <si>
    <t>0xDF32</t>
  </si>
  <si>
    <t>0xDF33</t>
  </si>
  <si>
    <t>0xDF34</t>
  </si>
  <si>
    <t>0xDF35</t>
  </si>
  <si>
    <t>0xDF36</t>
  </si>
  <si>
    <t>0xDF37</t>
  </si>
  <si>
    <t>Maximum Relay Resistance Grace Period (100 of micro seconds)</t>
  </si>
  <si>
    <t>Terminal Expected Transmission Time for Relay Resistance C-APDU (100 of micro seconds)</t>
  </si>
  <si>
    <t>Terminal Expected Transmission Time for Relay Resistance R-APDU (100 of micro seconds)</t>
  </si>
  <si>
    <t>Relay Resistance Accuracy Threshold (100 of micro seconds)</t>
  </si>
  <si>
    <t>Relay Resistance Transmission Time Mismatch Threshold (%)</t>
  </si>
  <si>
    <t>0D</t>
  </si>
  <si>
    <t>00 14</t>
  </si>
  <si>
    <t>00 32</t>
  </si>
  <si>
    <t>00 12</t>
  </si>
  <si>
    <t>00 18</t>
  </si>
  <si>
    <t>32</t>
  </si>
  <si>
    <t>Other TLVs</t>
  </si>
  <si>
    <t>https://teamamadis.atlassian.net/wiki/spaces/agnoswiki/pages/11501682/C-2+MASTERCARD+Kernel+Settings</t>
  </si>
  <si>
    <t>no tag used</t>
  </si>
  <si>
    <t>https://teamamadis.atlassian.net/wiki/spaces/agnoswiki/pages/4522250/PROCESSING</t>
  </si>
  <si>
    <t>0xDF0E</t>
  </si>
  <si>
    <t>Kernel, AID, Transaction Type
byte1 = 02 - MCL
byte2 = 01 - Processing Slot 1
bte3 = 01 - Cash</t>
  </si>
  <si>
    <t>02 01 01</t>
  </si>
  <si>
    <t>Kernel, AID, Transaction Type
byte1 = 02 - MCL
byte2 = 01 - Processing Slot 1
bte3 = 02 - Purchase with Cashback</t>
  </si>
  <si>
    <t>Kernel, AID, Transaction Type
byte1 = 02 - MCL
byte2 = 01 - Processing Slot 1
bte3 = 03 - Refund</t>
  </si>
  <si>
    <t>02 02 00</t>
  </si>
  <si>
    <t>A0</t>
  </si>
  <si>
    <t>02 02 01</t>
  </si>
  <si>
    <t>Kernel, AID, Transaction Type
byte1 = 02 - MCL
byte2 = 02 - Processing Slot 2
bte3 = 01 - Cash</t>
  </si>
  <si>
    <t>Kernel, AID, Transaction Type
byte1 = 02 - MCL
byte2 = 02 - Processing Slot 2
byte3 = 00 - Purchase</t>
  </si>
  <si>
    <t>Kernel, AID, Transaction Type
byte1 = 02 - MCL
byte2 = 02 - Processing Slot 2
bte3 = 02 - Purchase with Cashback</t>
  </si>
  <si>
    <t>02 02 02</t>
  </si>
  <si>
    <t>Kernel, AID, Transaction Type
byte1 = 02 - MCL
byte2 = 02 - Processing Slot 2
bte3 = 03 - Refund</t>
  </si>
  <si>
    <t>02 02 03</t>
  </si>
  <si>
    <t>02 01 03</t>
  </si>
  <si>
    <t>Kernel, AID, Transaction Type
byte1 = 02 - MCL
byte2 = 03 - Processing Slot 3
byte3 = 00 - Purchase</t>
  </si>
  <si>
    <t>02 03 00</t>
  </si>
  <si>
    <t>Kernel, AID, Transaction Type
byte1 = 02 - MCL
byte2 = 03 - Processing Slot 3
bte3 = 02 - Purchase with Cashback</t>
  </si>
  <si>
    <t>02 03 02</t>
  </si>
  <si>
    <t>02 01 02</t>
  </si>
  <si>
    <t>Entry Point Slot 1</t>
  </si>
  <si>
    <t>Entry Point Slot 2</t>
  </si>
  <si>
    <t>Entry Point Slot 3</t>
  </si>
  <si>
    <t>Entry Point Slot 4</t>
  </si>
  <si>
    <t>Entry Point Slot 5</t>
  </si>
  <si>
    <t>Entry Point Slot 6</t>
  </si>
  <si>
    <t>Entry Point Slot 7</t>
  </si>
  <si>
    <t>Entry Point Slot 8</t>
  </si>
  <si>
    <t>Entry Point Slot 9</t>
  </si>
  <si>
    <t>Entry Point Slot 10</t>
  </si>
  <si>
    <t>Entry Point Slot 11</t>
  </si>
  <si>
    <t>Kernel, AID, Transaction Type
byte1 = 04 - Expresspay
byte2 = 04 - Processing Slot 4
bte3 = 00 - Purchase</t>
  </si>
  <si>
    <t>https://teamamadis.atlassian.net/wiki/spaces/agnoswiki/pages/11075628/C-4+AMERICAN+EXPRESS+Kernel+Settings</t>
  </si>
  <si>
    <t>Contactless Reader Capability</t>
  </si>
  <si>
    <t>group = common
Byte 1: 
→ b8..b7: Mode 
00: Expresspay 1.0 
01: Expresspay 2.0 and Expresspay &gt;= 3.x (Magstripe) 
10: Expresspay 2.0 (Magstripe and EMV) 
11: Expresspay &gt;= 3.x (Magstripe and EMV) 
→ b6..b5: Reserved for EMVCo 
→ b4: CVM Required - Not to be configured 
→ b3..b1: Reserved for EMVCo</t>
  </si>
  <si>
    <t>C0</t>
  </si>
  <si>
    <t>group = common
Byte1: 
→ Seed for UN in Magstripe Mode 
Byte2: 
→ b8: DRL Set (from XP 3.1) 
→ b7: EMVCo Entry Point (from XP 3.0) 
→ b6: Use TAC and IAC Default (from XP 3.x) 
→ b5: Not EMV Consistency Check 
→ b4: Patch ODA Applied (XP 2.0.2 only) 
→ b3: Consistency Check as per EMV 
→ b2: Delay Authorization 
→ b1: RFU 
Byte 3: 
→ Hold Time for SEE PHONE cases (s) 
Byte4: 
→ No Holding Time on Approve and Decline 
Byte5: 
→ b8: XP 3.0 activated 
→ b7: Start D managed in EMV mode 
→ b6: Disable Discretionary Data 
→ b5: Display delayed message 
→ b4: Check CDOL2 Presence 
→ b3: CVM Mobile Supported 
→ b2: Terminal Exempt Of No CVM Checks 
→ b1: Transit Terminal 
Byte6: 
→ b8: Display PROCESSING Message 
→ b7: Only EMV Mode 
→ b6..b4: RFU 
→ b3..b1: C-4 Kernel Version 
Important1: B2b1 is always set to partial mode for rapid payment and for consistency reason with other contactless payment brands (i.e. no 2nd GenAC performed). From ExpressPay 3.x, B2bit1 is forced to 1 whatever the configuration value. 
Important2: tag 9F6E is used by Agnos ExpressPay 3.x implementation. In Agnos, this tag isn’t a configuration data because it is built from 9F6D, 9F33 and 9F35 tags to avoid inconsistencies and maintain upward compatibility.</t>
  </si>
  <si>
    <t>Timeout, Field off request (100 of ms)</t>
  </si>
  <si>
    <t>Message Holdtime (100 of ms)</t>
  </si>
  <si>
    <t>00 00 0F</t>
  </si>
  <si>
    <t>Bitmap Entry Point</t>
  </si>
  <si>
    <t>group = common
Byte 1: 
→ b8: Status Check Support Flag 
→ b7: Zero Amount Allowed Flag 
→ b6: RCTL 
→ b5: RCFL 
→ b4: RCRL 
→ b3..b1: RFU</t>
  </si>
  <si>
    <t>group = common
Byte 1: 
→ 0x01: Option 1 = Online Cryptogram Request 
→ 0x02: Option 2 = Not Allowed</t>
  </si>
  <si>
    <t>Status Zero Amount Allowed</t>
  </si>
  <si>
    <t>000000002000</t>
  </si>
  <si>
    <t>Reader Contactless Transaction Limit</t>
  </si>
  <si>
    <t>04 04 00</t>
  </si>
  <si>
    <t>Kernel, AID, Transaction Type
byte1 = 03 - Visa
byte2 = 05 - Processing Slot 5
bte3 = 00 - Purchase</t>
  </si>
  <si>
    <t>03 05 00</t>
  </si>
  <si>
    <t>0x9F66</t>
  </si>
  <si>
    <t>Terminal Transaction Qualifier</t>
  </si>
  <si>
    <t>group = common
Byte1: 
→ b8: CVN17 fallback to MSD legacy 
→ b7: Enable MSD and CVN17 
→ b6: MSD Formatting Track2 Data 
→ b5: MSD Constructing Track1 Data 
→ b4: RFU
→ b3: RFU
→ b2: RFU
→ b1: UL2 #23 Errata 5.79/5.80 Performed 
Byte2: 
→ b8: DRL Set 
→ b7: TVR Not Reset 
→ b6: TSI Not Reset 
→ b5: Go Online If SDA fails (VOQOS)
→ b4: Enable EFL for VCTKS (not supported) 
→ b3: RFU
→ b2: Deactivate VOQOS DDA 
→ b1: Deactivate VOQOS SDA 
Byte 3: 
→ b8: Tag 95 Allowed in Sign Data Format (ARQC VOQOS - fDDA)
→ b7: Tag 93 Allowed in Sign Data Format (ARQC VOQOS - SDA) 
→ b6: Process AUC like VCPS 
→ b5: Beep after Tags Validation 
→ b4: Display PROCESSING Message 
→ b3: Prevent MSD Flow on 2.2 Support
→ b2: Visa Flow 2.2
→ b1: Go Online If fDDA fails (VOQOS)</t>
  </si>
  <si>
    <t>Status Zero Amount Allowed Flag</t>
  </si>
  <si>
    <t>group = common
Byte 1: 
→ 0x01: Option 1 = Online Cryptogram Request 
→ 0x02: Option 2 = Not Allowed</t>
  </si>
  <si>
    <t>Terminal Floor Limit</t>
  </si>
  <si>
    <t>Entry Point Slot 12</t>
  </si>
  <si>
    <t>https://teamamadis.atlassian.net/wiki/spaces/agnoswiki/pages/11469190/C-3+VISA+Kernel+Settings</t>
  </si>
  <si>
    <t>Entry Point Slot 13</t>
  </si>
  <si>
    <t>Kernel, AID, Transaction Type
byte1 = 06 - Discover
byte2 = 06 - Processing Slot 6
bte3 = 00 - Purchase</t>
  </si>
  <si>
    <t>06 06 00</t>
  </si>
  <si>
    <t>group = common
Byte1: 
→ b8: Exception List Supported 
→ b7: Check PID Limit 
→ b6: Extended Selection Supported 
→ b5: RFU 
→ b4: Do Not Fix Track 
→ b3: Online PIN during card processing 
→ b2..b1: RFU</t>
  </si>
  <si>
    <t>group = common
→ 0x01: Option 1 = Online Cryptogram Request 
→ Other = Not Allowed</t>
  </si>
  <si>
    <t>https://teamamadis.atlassian.net/wiki/spaces/agnoswiki/pages/11468970/C-6+DISCOVER+Kernel+Settings</t>
  </si>
  <si>
    <t>AID Delimiter = FF33</t>
  </si>
  <si>
    <t>Entry Point Delimiter = FF35</t>
  </si>
  <si>
    <t>00 00 0D</t>
  </si>
  <si>
    <t>28</t>
  </si>
  <si>
    <t>9F0206000000000000</t>
  </si>
  <si>
    <t>0A</t>
  </si>
  <si>
    <t>DFDF02029F02</t>
  </si>
  <si>
    <t>DynaFlex PROPERTY Settings</t>
  </si>
  <si>
    <t>ARQC Tag List</t>
  </si>
  <si>
    <t>Command</t>
  </si>
  <si>
    <t>ARQC TAGS</t>
  </si>
  <si>
    <t>BATCH DATA TAGS</t>
  </si>
  <si>
    <t>010101010102</t>
  </si>
  <si>
    <t>010101010103</t>
  </si>
  <si>
    <t>Batch Data Tag List</t>
  </si>
  <si>
    <t>REVERSAL DATA TAGS</t>
  </si>
  <si>
    <t>010101010104</t>
  </si>
  <si>
    <t>575A828A959A9C5F245F2A5F349F019F029F109F159F169F1A9F1C9F219F339F359F369F399F5BDFDF25</t>
  </si>
  <si>
    <t>Reversal Data Tag List</t>
  </si>
  <si>
    <t>D111</t>
  </si>
  <si>
    <t>OID</t>
  </si>
  <si>
    <t>50575A82848E959A9C5F205F245F255F285F2A5F2D5F349F029F039F079F099F0B9F0D9F0E9F0F9F109F119F129F159F169F1A9F1C9F1E9F219F249F269F279F339F349F359F369F37DFDF25F4</t>
  </si>
  <si>
    <t>EF 80 F0 A0 01</t>
  </si>
  <si>
    <t>Affects L2 Checksum</t>
  </si>
  <si>
    <t>A0 00 00 00 03</t>
  </si>
  <si>
    <t>32 00 40 00</t>
  </si>
  <si>
    <t>E0 28 00</t>
  </si>
  <si>
    <t>02 00 06</t>
  </si>
  <si>
    <t>Note: This setting is for Dynaflex L2 ICS Config 2C.</t>
  </si>
  <si>
    <t>A0 00 00 00 05 22 03</t>
  </si>
  <si>
    <t>A0 00 00 00 05 30 60</t>
  </si>
  <si>
    <t>000000001500</t>
  </si>
  <si>
    <t>DC50FC9800</t>
  </si>
  <si>
    <t>DE00FC9800</t>
  </si>
  <si>
    <t>0010000000</t>
  </si>
  <si>
    <t>000000000000</t>
  </si>
  <si>
    <t>60 28 88</t>
  </si>
  <si>
    <t>FC</t>
  </si>
  <si>
    <t>AMEX DRL Slot1</t>
  </si>
  <si>
    <t>https://teamamadis.atlassian.net/wiki/spaces/agnoswiki/pages/10977690/C-4%2BAMERICAN%2BEXPRESS%2BDynamic%2BReader%2BLimits</t>
  </si>
  <si>
    <t>Default</t>
  </si>
  <si>
    <t>AMEX DRL Default Slot</t>
  </si>
  <si>
    <t>AMEX DRL Slot2</t>
  </si>
  <si>
    <t>AMEX DRL Slot3</t>
  </si>
  <si>
    <t>AMEX DRL Slot4</t>
  </si>
  <si>
    <t>AMEX DRL Slot5</t>
  </si>
  <si>
    <t>AMEX DRL Slot6</t>
  </si>
  <si>
    <t>AMEX DRL Slot7</t>
  </si>
  <si>
    <t>31 81 00 00 04 00</t>
  </si>
  <si>
    <t>AMEX DRL Slot0</t>
  </si>
  <si>
    <t>AMEX DRL Slot8</t>
  </si>
  <si>
    <t>AMEX DRL Slot9</t>
  </si>
  <si>
    <t>AMEX DRL Slot10</t>
  </si>
  <si>
    <t>AMEX DRL Slot11</t>
  </si>
  <si>
    <t>B2 00 C0 00</t>
  </si>
  <si>
    <t>FFFFFFFFFF</t>
  </si>
  <si>
    <t>DF1202575A5F57009F01009F150200019F16009F4E009F33009F1C005F2A0208409F1D082C008000000000009F450200009F4C0800000000000000009F4E144D414754454B0000000000000000000000000000</t>
  </si>
  <si>
    <t>DF1202575A5F57009F01009F150201309F16009F4E009F33009F1C00</t>
  </si>
  <si>
    <t>DF1202575A5F57009F01009F150200019F16009F4E009F33009F1C005F2A0208409F1D082C680000000000009F450200009F4C0800000000000000009F4E144D414754454B0000000000000000000000000000</t>
  </si>
  <si>
    <t>DF1202575A9F160F000000000000000000009425821733DF310101</t>
  </si>
  <si>
    <t>DF1202575A</t>
  </si>
  <si>
    <t>DF1202575A9F1C0831323334353637389F4E0F4142434445464748494A4B4C4D4E4F9F0106010203040506DF20050000000000DF21050000000000DF22050000000000</t>
  </si>
  <si>
    <t>999999999999</t>
  </si>
  <si>
    <t>9F404F5F259F079F089F0D9F0E9F0F9F21505A578284959A9B9C5F1A5F205F245F2A5F305F349F029F039F069F099F109F129F159F1A9F1D9F1E9F249F269F279F339F349F359F369F379F399F419F459F4C9F4E9F5D9F669F6E9F7CF4DFDF25FF73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</si>
</sst>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x&quot;@"/>
  </numFmts>
  <fonts count="11" x14ac:knownFonts="1">
    <font>
      <sz val="10"/>
      <name val="Arial"/>
      <family val="2"/>
    </font>
    <font>
      <sz val="10"/>
      <name val="Mangal"/>
      <family val="2"/>
    </font>
    <font>
      <sz val="10"/>
      <name val="Arial"/>
      <family val="2"/>
    </font>
    <font>
      <b/>
      <i/>
      <sz val="12"/>
      <name val="Times New Roman"/>
      <family val="1"/>
    </font>
    <font>
      <sz val="12"/>
      <name val="Times New Roman"/>
      <family val="1"/>
    </font>
    <font>
      <b/>
      <sz val="12"/>
      <name val="Times New Roman"/>
      <family val="1"/>
    </font>
    <font>
      <b/>
      <i/>
      <sz val="16"/>
      <name val="Arial"/>
      <family val="2"/>
    </font>
    <font>
      <b/>
      <sz val="10"/>
      <name val="Arial"/>
      <family val="2"/>
    </font>
    <font>
      <u/>
      <sz val="10"/>
      <color theme="10"/>
      <name val="Arial"/>
      <family val="2"/>
    </font>
    <font>
      <sz val="12"/>
      <name val="Calibri"/>
      <family val="2"/>
      <scheme val="minor"/>
    </font>
    <font>
      <sz val="12"/>
      <color rgb="FFFF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8"/>
      </left>
      <right style="hair">
        <color indexed="8"/>
      </right>
      <top style="hair">
        <color indexed="8"/>
      </top>
      <bottom/>
      <diagonal/>
    </border>
  </borders>
  <cellStyleXfs count="3">
    <xf numFmtId="0" fontId="0" fillId="0" borderId="0"/>
    <xf numFmtId="0" fontId="1" fillId="0" borderId="0" applyNumberFormat="0" applyFill="0" applyBorder="0" applyProtection="0">
      <alignment horizontal="center"/>
    </xf>
    <xf numFmtId="0" fontId="8" fillId="0" borderId="0" applyNumberFormat="0" applyFill="0" applyBorder="0" applyAlignment="0" applyProtection="0"/>
  </cellStyleXfs>
  <cellXfs count="41">
    <xf numFmtId="0" fontId="0" fillId="0" borderId="0" xfId="0"/>
    <xf numFmtId="0" fontId="4" fillId="0" borderId="0" xfId="0" applyFont="1"/>
    <xf numFmtId="0" fontId="5" fillId="0" borderId="1" xfId="0" applyFont="1" applyBorder="1"/>
    <xf numFmtId="0" fontId="4" fillId="0" borderId="1" xfId="0" applyFont="1" applyBorder="1"/>
    <xf numFmtId="0" fontId="4" fillId="0" borderId="0" xfId="0" applyFont="1" applyAlignment="1">
      <alignment vertical="center"/>
    </xf>
    <xf numFmtId="0" fontId="5" fillId="0" borderId="2" xfId="0" applyFont="1" applyBorder="1"/>
    <xf numFmtId="0" fontId="5" fillId="0" borderId="3" xfId="0" applyFont="1" applyBorder="1"/>
    <xf numFmtId="0" fontId="2" fillId="0" borderId="0" xfId="0" applyFont="1"/>
    <xf numFmtId="0" fontId="5" fillId="0" borderId="4" xfId="0" applyFont="1" applyBorder="1"/>
    <xf numFmtId="0" fontId="5" fillId="0" borderId="5" xfId="0" applyFont="1" applyBorder="1"/>
    <xf numFmtId="0" fontId="5" fillId="0" borderId="6" xfId="0" applyFont="1" applyBorder="1"/>
    <xf numFmtId="164" fontId="9" fillId="0" borderId="1" xfId="0" applyNumberFormat="1" applyFont="1" applyBorder="1"/>
    <xf numFmtId="0" fontId="9" fillId="0" borderId="1" xfId="0" applyFont="1" applyBorder="1"/>
    <xf numFmtId="0" fontId="9" fillId="0" borderId="1" xfId="0" quotePrefix="1" applyFont="1" applyBorder="1"/>
    <xf numFmtId="0" fontId="9" fillId="0" borderId="1" xfId="0" applyFont="1" applyBorder="1" applyAlignment="1">
      <alignment vertical="center" wrapText="1"/>
    </xf>
    <xf numFmtId="164" fontId="4" fillId="0" borderId="7" xfId="0" applyNumberFormat="1" applyFont="1" applyBorder="1"/>
    <xf numFmtId="164" fontId="4" fillId="0" borderId="0" xfId="0" applyNumberFormat="1" applyFont="1"/>
    <xf numFmtId="0" fontId="10" fillId="0" borderId="0" xfId="0" applyFont="1" applyAlignment="1">
      <alignment vertical="center" wrapText="1"/>
    </xf>
    <xf numFmtId="0" fontId="9" fillId="0" borderId="1" xfId="0" quotePrefix="1" applyFont="1" applyBorder="1" applyAlignment="1">
      <alignment horizontal="left"/>
    </xf>
    <xf numFmtId="0" fontId="10" fillId="0" borderId="0" xfId="0" applyFont="1"/>
    <xf numFmtId="0" fontId="0" fillId="0" borderId="1" xfId="0" applyBorder="1"/>
    <xf numFmtId="164" fontId="0" fillId="0" borderId="1" xfId="0" applyNumberFormat="1" applyBorder="1"/>
    <xf numFmtId="0" fontId="0" fillId="0" borderId="1" xfId="0" applyBorder="1" applyAlignment="1">
      <alignment wrapText="1"/>
    </xf>
    <xf numFmtId="0" fontId="0" fillId="0" borderId="0" xfId="0" applyAlignment="1">
      <alignment wrapText="1"/>
    </xf>
    <xf numFmtId="0" fontId="7" fillId="0" borderId="8" xfId="0" applyFont="1" applyBorder="1"/>
    <xf numFmtId="49" fontId="9" fillId="0" borderId="1" xfId="0" applyNumberFormat="1" applyFont="1" applyBorder="1" applyAlignment="1">
      <alignment wrapText="1"/>
    </xf>
    <xf numFmtId="0" fontId="8" fillId="0" borderId="0" xfId="2" quotePrefix="1" applyBorder="1" applyAlignment="1">
      <alignment wrapText="1"/>
    </xf>
    <xf numFmtId="0" fontId="0" fillId="0" borderId="1" xfId="0" quotePrefix="1" applyBorder="1" applyAlignment="1">
      <alignment wrapText="1"/>
    </xf>
    <xf numFmtId="0" fontId="8" fillId="0" borderId="0" xfId="2" applyAlignment="1"/>
    <xf numFmtId="0" fontId="8" fillId="0" borderId="0" xfId="2"/>
    <xf numFmtId="0" fontId="9" fillId="0" borderId="0" xfId="0" applyFont="1" applyAlignment="1">
      <alignment vertical="center" wrapText="1"/>
    </xf>
    <xf numFmtId="0" fontId="0" fillId="0" borderId="0" xfId="0" quotePrefix="1" applyAlignment="1">
      <alignment wrapText="1"/>
    </xf>
    <xf numFmtId="164" fontId="9" fillId="0" borderId="0" xfId="0" applyNumberFormat="1" applyFont="1"/>
    <xf numFmtId="0" fontId="2" fillId="0" borderId="1" xfId="0" quotePrefix="1" applyFont="1" applyBorder="1"/>
    <xf numFmtId="0" fontId="0" fillId="0" borderId="1" xfId="0" quotePrefix="1" applyBorder="1"/>
    <xf numFmtId="0" fontId="3" fillId="0" borderId="0" xfId="1" applyFont="1">
      <alignment horizontal="center"/>
    </xf>
    <xf numFmtId="0" fontId="3" fillId="0" borderId="1" xfId="1" applyFont="1" applyBorder="1">
      <alignment horizontal="center"/>
    </xf>
    <xf numFmtId="0" fontId="8" fillId="0" borderId="0" xfId="2" applyAlignment="1">
      <alignment horizontal="left"/>
    </xf>
    <xf numFmtId="0" fontId="4" fillId="0" borderId="0" xfId="0" applyFont="1" applyAlignment="1">
      <alignment horizontal="left"/>
    </xf>
    <xf numFmtId="0" fontId="4" fillId="0" borderId="0" xfId="0" applyFont="1"/>
    <xf numFmtId="0" fontId="6" fillId="0" borderId="0" xfId="0" applyFont="1" applyAlignment="1">
      <alignment horizontal="center"/>
    </xf>
  </cellXfs>
  <cellStyles count="3">
    <cellStyle name="Heading" xfId="1" xr:uid="{00000000-0005-0000-0000-000000000000}"/>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66FF99"/>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eamamadis.atlassian.net/wiki/spaces/agnoswiki/pages/4522243/TERMINA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eamamadis.atlassian.net/wiki/spaces/agnoswiki/pages/11501682/C-2+MASTERCARD+Kernel+Setting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eamamadis.atlassian.net/wiki/spaces/agnoswiki/pages/11501682/C-2+MASTERCARD+Kernel+Setting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eamamadis.atlassian.net/wiki/spaces/agnoswiki/pages/11501682/C-2+MASTERCARD+Kernel+Setting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teamamadis.atlassian.net/wiki/spaces/agnoswiki/pages/11501682/C-2+MASTERCARD+Kernel+Setting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teamamadis.atlassian.net/wiki/spaces/agnoswiki/pages/11501682/C-2+MASTERCARD+Kernel+Setting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teamamadis.atlassian.net/wiki/spaces/agnoswiki/pages/11501682/C-2+MASTERCARD+Kernel+Setting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teamamadis.atlassian.net/wiki/spaces/agnoswiki/pages/11501682/C-2+MASTERCARD+Kernel+Setting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teamamadis.atlassian.net/wiki/spaces/agnoswiki/pages/11501682/C-2+MASTERCARD+Kernel+Setting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eamamadis.atlassian.net/wiki/spaces/agnoswiki/pages/4522250/PROCESSING"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teamamadis.atlassian.net/wiki/spaces/agnoswiki/pages/11501682/C-2+MASTERCARD+Kernel+Setting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teamamadis.atlassian.net/wiki/spaces/agnoswiki/pages/11501682/C-2+MASTERCARD+Kernel+Setting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teamamadis.atlassian.net/wiki/spaces/agnoswiki/pages/11075628/C-4+AMERICAN+EXPRESS+Kernel+Setting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opLeftCell="A7" zoomScale="90" zoomScaleNormal="90" workbookViewId="0">
      <selection activeCell="A7" sqref="A7"/>
    </sheetView>
  </sheetViews>
  <sheetFormatPr defaultColWidth="11.5703125" defaultRowHeight="15.75" x14ac:dyDescent="0.25"/>
  <cols>
    <col min="1" max="1" width="17.42578125" style="1" customWidth="1"/>
    <col min="2" max="2" width="87.140625" style="1" customWidth="1"/>
    <col min="3" max="3" width="17.140625" style="1" customWidth="1"/>
    <col min="4" max="4" width="15.85546875" style="1" customWidth="1"/>
    <col min="5" max="5" width="58.5703125" style="1" customWidth="1"/>
    <col min="6" max="6" width="23.5703125" style="1" bestFit="1" customWidth="1"/>
    <col min="7" max="16384" width="11.5703125" style="1"/>
  </cols>
  <sheetData>
    <row r="1" spans="1:6" x14ac:dyDescent="0.25">
      <c r="A1" s="35" t="s">
        <v>85</v>
      </c>
      <c r="B1" s="35"/>
      <c r="C1" s="35"/>
      <c r="D1" s="35"/>
      <c r="E1" s="35"/>
      <c r="F1" s="35"/>
    </row>
    <row r="2" spans="1:6" x14ac:dyDescent="0.25">
      <c r="A2" s="1" t="s">
        <v>88</v>
      </c>
    </row>
    <row r="3" spans="1:6" x14ac:dyDescent="0.25">
      <c r="A3" s="13" t="s">
        <v>86</v>
      </c>
      <c r="B3" s="1" t="s">
        <v>87</v>
      </c>
    </row>
    <row r="4" spans="1:6" x14ac:dyDescent="0.25">
      <c r="A4" s="1" t="s">
        <v>25</v>
      </c>
    </row>
    <row r="6" spans="1:6" x14ac:dyDescent="0.25">
      <c r="A6" s="8" t="s">
        <v>0</v>
      </c>
      <c r="B6" s="8" t="s">
        <v>1</v>
      </c>
      <c r="C6" s="9" t="s">
        <v>2</v>
      </c>
      <c r="D6" s="10" t="s">
        <v>3</v>
      </c>
      <c r="E6" s="10" t="s">
        <v>4</v>
      </c>
      <c r="F6" s="10" t="s">
        <v>5</v>
      </c>
    </row>
    <row r="7" spans="1:6" x14ac:dyDescent="0.25">
      <c r="A7" s="14" t="s">
        <v>7</v>
      </c>
      <c r="B7" s="13" t="s">
        <v>30</v>
      </c>
      <c r="C7" s="11" t="str">
        <f t="shared" ref="C7:C29" si="0">DEC2HEX(ROUNDUP((LEN(SUBSTITUTE(B7," ",""))/2),0))</f>
        <v>2</v>
      </c>
      <c r="D7" s="12"/>
      <c r="E7" s="14" t="s">
        <v>8</v>
      </c>
      <c r="F7" s="12"/>
    </row>
    <row r="8" spans="1:6" x14ac:dyDescent="0.25">
      <c r="A8" s="14" t="s">
        <v>44</v>
      </c>
      <c r="B8" s="13" t="s">
        <v>39</v>
      </c>
      <c r="C8" s="11" t="str">
        <f>DEC2HEX(ROUNDUP((LEN(SUBSTITUTE(B8," ",""))/2),0))</f>
        <v>1</v>
      </c>
      <c r="D8" s="12"/>
      <c r="E8" s="14" t="s">
        <v>45</v>
      </c>
      <c r="F8" s="12" t="s">
        <v>324</v>
      </c>
    </row>
    <row r="9" spans="1:6" x14ac:dyDescent="0.25">
      <c r="A9" s="14" t="s">
        <v>11</v>
      </c>
      <c r="B9" s="13" t="s">
        <v>29</v>
      </c>
      <c r="C9" s="11" t="str">
        <f>DEC2HEX(ROUNDUP((LEN(SUBSTITUTE(B9," ",""))/2),0))</f>
        <v>1</v>
      </c>
      <c r="D9" s="12"/>
      <c r="E9" s="14" t="s">
        <v>12</v>
      </c>
      <c r="F9" s="12" t="s">
        <v>324</v>
      </c>
    </row>
    <row r="10" spans="1:6" x14ac:dyDescent="0.25">
      <c r="A10" s="14" t="s">
        <v>46</v>
      </c>
      <c r="B10" s="13" t="s">
        <v>39</v>
      </c>
      <c r="C10" s="11" t="str">
        <f>DEC2HEX(ROUNDUP((LEN(SUBSTITUTE(B10," ",""))/2),0))</f>
        <v>1</v>
      </c>
      <c r="D10" s="12"/>
      <c r="E10" s="14" t="s">
        <v>47</v>
      </c>
      <c r="F10" s="12" t="s">
        <v>324</v>
      </c>
    </row>
    <row r="11" spans="1:6" x14ac:dyDescent="0.25">
      <c r="A11" s="14" t="s">
        <v>31</v>
      </c>
      <c r="B11" s="13" t="s">
        <v>327</v>
      </c>
      <c r="C11" s="11" t="str">
        <f t="shared" si="0"/>
        <v>3</v>
      </c>
      <c r="D11" s="12"/>
      <c r="E11" s="14" t="s">
        <v>43</v>
      </c>
      <c r="F11" s="12" t="s">
        <v>324</v>
      </c>
    </row>
    <row r="12" spans="1:6" x14ac:dyDescent="0.25">
      <c r="A12" s="14" t="s">
        <v>13</v>
      </c>
      <c r="B12" s="13" t="s">
        <v>323</v>
      </c>
      <c r="C12" s="11" t="str">
        <f>DEC2HEX(ROUNDUP((LEN(SUBSTITUTE(B12," ",""))/2),0))</f>
        <v>5</v>
      </c>
      <c r="D12" s="12"/>
      <c r="E12" s="14" t="s">
        <v>14</v>
      </c>
      <c r="F12" s="12" t="s">
        <v>324</v>
      </c>
    </row>
    <row r="13" spans="1:6" x14ac:dyDescent="0.25">
      <c r="A13" s="14" t="s">
        <v>48</v>
      </c>
      <c r="B13" s="13" t="s">
        <v>39</v>
      </c>
      <c r="C13" s="11" t="str">
        <f>DEC2HEX(ROUNDUP((LEN(SUBSTITUTE(B13," ",""))/2),0))</f>
        <v>1</v>
      </c>
      <c r="D13" s="12"/>
      <c r="E13" s="14" t="s">
        <v>49</v>
      </c>
      <c r="F13" s="12"/>
    </row>
    <row r="14" spans="1:6" x14ac:dyDescent="0.25">
      <c r="A14" s="14" t="s">
        <v>50</v>
      </c>
      <c r="B14" s="13" t="s">
        <v>39</v>
      </c>
      <c r="C14" s="11" t="str">
        <f>DEC2HEX(ROUNDUP((LEN(SUBSTITUTE(B14," ",""))/2),0))</f>
        <v>1</v>
      </c>
      <c r="D14" s="12"/>
      <c r="E14" s="14" t="s">
        <v>51</v>
      </c>
      <c r="F14" s="12" t="s">
        <v>324</v>
      </c>
    </row>
    <row r="15" spans="1:6" x14ac:dyDescent="0.25">
      <c r="A15" s="14" t="s">
        <v>52</v>
      </c>
      <c r="B15" s="13" t="s">
        <v>306</v>
      </c>
      <c r="C15" s="11" t="str">
        <f>DEC2HEX(ROUNDUP((LEN(SUBSTITUTE(B15," ",""))/2),0))</f>
        <v>1</v>
      </c>
      <c r="D15" s="12"/>
      <c r="E15" s="14" t="s">
        <v>55</v>
      </c>
      <c r="F15" s="12"/>
    </row>
    <row r="16" spans="1:6" x14ac:dyDescent="0.25">
      <c r="A16" s="14" t="s">
        <v>53</v>
      </c>
      <c r="B16" s="13" t="s">
        <v>39</v>
      </c>
      <c r="C16" s="11" t="str">
        <f>DEC2HEX(ROUNDUP((LEN(SUBSTITUTE(B16," ",""))/2),0))</f>
        <v>1</v>
      </c>
      <c r="D16" s="3"/>
      <c r="E16" s="14" t="s">
        <v>54</v>
      </c>
      <c r="F16" s="12" t="s">
        <v>324</v>
      </c>
    </row>
    <row r="17" spans="1:6" x14ac:dyDescent="0.25">
      <c r="A17" s="14" t="s">
        <v>56</v>
      </c>
      <c r="B17" s="13" t="s">
        <v>6</v>
      </c>
      <c r="C17" s="11" t="str">
        <f t="shared" si="0"/>
        <v>1</v>
      </c>
      <c r="D17" s="12"/>
      <c r="E17" s="14" t="s">
        <v>57</v>
      </c>
      <c r="F17" s="12" t="s">
        <v>324</v>
      </c>
    </row>
    <row r="18" spans="1:6" x14ac:dyDescent="0.25">
      <c r="A18" s="14" t="s">
        <v>58</v>
      </c>
      <c r="B18" s="13" t="s">
        <v>39</v>
      </c>
      <c r="C18" s="11" t="str">
        <f t="shared" si="0"/>
        <v>1</v>
      </c>
      <c r="D18" s="12"/>
      <c r="E18" s="14" t="s">
        <v>59</v>
      </c>
      <c r="F18" s="12" t="s">
        <v>324</v>
      </c>
    </row>
    <row r="19" spans="1:6" ht="18" customHeight="1" x14ac:dyDescent="0.25">
      <c r="A19" s="12" t="s">
        <v>60</v>
      </c>
      <c r="B19" s="13" t="s">
        <v>6</v>
      </c>
      <c r="C19" s="11" t="str">
        <f t="shared" si="0"/>
        <v>1</v>
      </c>
      <c r="D19" s="12"/>
      <c r="E19" s="12" t="s">
        <v>64</v>
      </c>
      <c r="F19" s="25"/>
    </row>
    <row r="20" spans="1:6" x14ac:dyDescent="0.25">
      <c r="A20" s="12" t="s">
        <v>61</v>
      </c>
      <c r="B20" s="13" t="s">
        <v>62</v>
      </c>
      <c r="C20" s="11" t="str">
        <f t="shared" si="0"/>
        <v>3</v>
      </c>
      <c r="D20" s="12"/>
      <c r="E20" s="12" t="s">
        <v>63</v>
      </c>
      <c r="F20" s="12"/>
    </row>
    <row r="21" spans="1:6" x14ac:dyDescent="0.25">
      <c r="A21" s="12" t="s">
        <v>65</v>
      </c>
      <c r="B21" s="13" t="s">
        <v>6</v>
      </c>
      <c r="C21" s="11" t="str">
        <f t="shared" si="0"/>
        <v>1</v>
      </c>
      <c r="D21" s="12"/>
      <c r="E21" s="12" t="s">
        <v>66</v>
      </c>
      <c r="F21" s="12" t="s">
        <v>324</v>
      </c>
    </row>
    <row r="22" spans="1:6" x14ac:dyDescent="0.25">
      <c r="A22" s="12" t="s">
        <v>67</v>
      </c>
      <c r="B22" s="13" t="s">
        <v>39</v>
      </c>
      <c r="C22" s="11" t="str">
        <f t="shared" si="0"/>
        <v>1</v>
      </c>
      <c r="D22" s="12"/>
      <c r="E22" s="12" t="s">
        <v>68</v>
      </c>
      <c r="F22" s="12" t="s">
        <v>324</v>
      </c>
    </row>
    <row r="23" spans="1:6" x14ac:dyDescent="0.25">
      <c r="A23" s="12" t="s">
        <v>69</v>
      </c>
      <c r="B23" s="13" t="s">
        <v>39</v>
      </c>
      <c r="C23" s="11" t="str">
        <f t="shared" si="0"/>
        <v>1</v>
      </c>
      <c r="D23" s="12"/>
      <c r="E23" s="12" t="s">
        <v>70</v>
      </c>
      <c r="F23" s="12" t="s">
        <v>324</v>
      </c>
    </row>
    <row r="24" spans="1:6" x14ac:dyDescent="0.25">
      <c r="A24" s="12" t="s">
        <v>71</v>
      </c>
      <c r="B24" s="13" t="s">
        <v>35</v>
      </c>
      <c r="C24" s="11" t="str">
        <f t="shared" si="0"/>
        <v>5</v>
      </c>
      <c r="D24" s="12"/>
      <c r="E24" s="12" t="s">
        <v>78</v>
      </c>
      <c r="F24" s="12" t="s">
        <v>324</v>
      </c>
    </row>
    <row r="25" spans="1:6" x14ac:dyDescent="0.25">
      <c r="A25" s="12" t="s">
        <v>72</v>
      </c>
      <c r="B25" s="13" t="s">
        <v>35</v>
      </c>
      <c r="C25" s="11" t="str">
        <f t="shared" si="0"/>
        <v>5</v>
      </c>
      <c r="D25" s="12"/>
      <c r="E25" s="12" t="s">
        <v>79</v>
      </c>
      <c r="F25" s="12" t="s">
        <v>324</v>
      </c>
    </row>
    <row r="26" spans="1:6" x14ac:dyDescent="0.25">
      <c r="A26" s="12" t="s">
        <v>73</v>
      </c>
      <c r="B26" s="13" t="s">
        <v>35</v>
      </c>
      <c r="C26" s="11" t="str">
        <f t="shared" si="0"/>
        <v>5</v>
      </c>
      <c r="D26" s="12"/>
      <c r="E26" s="12" t="s">
        <v>80</v>
      </c>
      <c r="F26" s="12" t="s">
        <v>324</v>
      </c>
    </row>
    <row r="27" spans="1:6" x14ac:dyDescent="0.25">
      <c r="A27" s="12" t="s">
        <v>74</v>
      </c>
      <c r="B27" s="13" t="s">
        <v>6</v>
      </c>
      <c r="C27" s="11" t="str">
        <f t="shared" si="0"/>
        <v>1</v>
      </c>
      <c r="D27" s="12"/>
      <c r="E27" s="12" t="s">
        <v>81</v>
      </c>
      <c r="F27" s="12" t="s">
        <v>324</v>
      </c>
    </row>
    <row r="28" spans="1:6" x14ac:dyDescent="0.25">
      <c r="A28" s="14" t="s">
        <v>75</v>
      </c>
      <c r="B28" s="13" t="s">
        <v>6</v>
      </c>
      <c r="C28" s="11" t="str">
        <f t="shared" si="0"/>
        <v>1</v>
      </c>
      <c r="D28" s="12"/>
      <c r="E28" s="14" t="s">
        <v>82</v>
      </c>
      <c r="F28" s="12" t="s">
        <v>324</v>
      </c>
    </row>
    <row r="29" spans="1:6" x14ac:dyDescent="0.25">
      <c r="A29" s="14" t="s">
        <v>76</v>
      </c>
      <c r="B29" s="13" t="s">
        <v>6</v>
      </c>
      <c r="C29" s="11" t="str">
        <f t="shared" si="0"/>
        <v>1</v>
      </c>
      <c r="D29" s="12"/>
      <c r="E29" s="14" t="s">
        <v>77</v>
      </c>
      <c r="F29" s="12" t="s">
        <v>324</v>
      </c>
    </row>
    <row r="31" spans="1:6" x14ac:dyDescent="0.25">
      <c r="B31" s="17"/>
      <c r="C31" s="7"/>
      <c r="D31" s="16"/>
    </row>
    <row r="32" spans="1:6" x14ac:dyDescent="0.25">
      <c r="B32" s="1" t="s">
        <v>83</v>
      </c>
    </row>
    <row r="33" spans="2:3" x14ac:dyDescent="0.25">
      <c r="B33" s="26" t="s">
        <v>84</v>
      </c>
      <c r="C33" s="15"/>
    </row>
    <row r="35" spans="2:3" x14ac:dyDescent="0.25">
      <c r="B35" s="1" t="s">
        <v>329</v>
      </c>
    </row>
  </sheetData>
  <sheetProtection selectLockedCells="1" selectUnlockedCells="1"/>
  <mergeCells count="1">
    <mergeCell ref="A1:F1"/>
  </mergeCells>
  <hyperlinks>
    <hyperlink ref="B33" r:id="rId1" xr:uid="{00000000-0004-0000-0000-000000000000}"/>
  </hyperlinks>
  <pageMargins left="0.25" right="0.25" top="0.75" bottom="0.75" header="0.3" footer="0.3"/>
  <pageSetup orientation="landscape" useFirstPageNumber="1" r:id="rId2"/>
  <headerFooter alignWithMargins="0">
    <oddHeader>&amp;C&amp;A</oddHeader>
    <oddFooter>&amp;CPage &amp;P</oddFooter>
  </headerFooter>
  <ignoredErrors>
    <ignoredError sqref="B21 B7 B27"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7"/>
  <sheetViews>
    <sheetView zoomScale="90" zoomScaleNormal="90" workbookViewId="0">
      <selection activeCell="A25" sqref="A25:IV25"/>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165</v>
      </c>
      <c r="B1" s="36"/>
      <c r="C1" s="36"/>
      <c r="D1" s="36"/>
      <c r="E1" s="36"/>
      <c r="F1" s="3"/>
    </row>
    <row r="2" spans="1:6" x14ac:dyDescent="0.25">
      <c r="A2" s="6" t="s">
        <v>0</v>
      </c>
      <c r="B2" s="2" t="s">
        <v>1</v>
      </c>
      <c r="C2" s="5" t="s">
        <v>2</v>
      </c>
      <c r="D2" s="2" t="s">
        <v>9</v>
      </c>
      <c r="E2" s="2" t="s">
        <v>4</v>
      </c>
      <c r="F2" s="2" t="s">
        <v>5</v>
      </c>
    </row>
    <row r="3" spans="1:6" ht="31.5" x14ac:dyDescent="0.25">
      <c r="A3" s="14" t="s">
        <v>34</v>
      </c>
      <c r="B3" s="18" t="s">
        <v>33</v>
      </c>
      <c r="C3" s="11" t="str">
        <f t="shared" ref="C3:C25" si="0">DEC2HEX(ROUNDUP((LEN(SUBSTITUTE(B3," ","")) / 2),0))</f>
        <v>6</v>
      </c>
      <c r="D3" s="11"/>
      <c r="E3" s="14" t="s">
        <v>91</v>
      </c>
      <c r="F3" s="3" t="s">
        <v>148</v>
      </c>
    </row>
    <row r="4" spans="1:6" ht="15.6" customHeight="1" x14ac:dyDescent="0.25">
      <c r="A4" s="14" t="s">
        <v>92</v>
      </c>
      <c r="B4" s="18" t="s">
        <v>139</v>
      </c>
      <c r="C4" s="11" t="str">
        <f t="shared" si="0"/>
        <v>6</v>
      </c>
      <c r="D4" s="11"/>
      <c r="E4" s="14" t="s">
        <v>93</v>
      </c>
      <c r="F4" s="3" t="s">
        <v>163</v>
      </c>
    </row>
    <row r="5" spans="1:6" ht="15.6" customHeight="1" x14ac:dyDescent="0.25">
      <c r="A5" s="14" t="s">
        <v>94</v>
      </c>
      <c r="B5" s="18" t="s">
        <v>39</v>
      </c>
      <c r="C5" s="11" t="str">
        <f t="shared" si="0"/>
        <v>1</v>
      </c>
      <c r="D5" s="11"/>
      <c r="E5" s="14" t="s">
        <v>95</v>
      </c>
      <c r="F5" s="3"/>
    </row>
    <row r="6" spans="1:6" ht="15.6" customHeight="1" x14ac:dyDescent="0.25">
      <c r="A6" s="14" t="s">
        <v>10</v>
      </c>
      <c r="B6" s="18" t="s">
        <v>164</v>
      </c>
      <c r="C6" s="11" t="str">
        <f t="shared" si="0"/>
        <v>2</v>
      </c>
      <c r="D6" s="11"/>
      <c r="E6" s="14" t="s">
        <v>97</v>
      </c>
      <c r="F6" s="3"/>
    </row>
    <row r="7" spans="1:6" ht="15.6" customHeight="1" x14ac:dyDescent="0.25">
      <c r="A7" s="14" t="s">
        <v>98</v>
      </c>
      <c r="B7" s="18" t="s">
        <v>39</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39</v>
      </c>
      <c r="C10" s="11" t="str">
        <f t="shared" si="0"/>
        <v>1</v>
      </c>
      <c r="D10" s="11"/>
      <c r="E10" s="20" t="s">
        <v>106</v>
      </c>
      <c r="F10" s="2"/>
    </row>
    <row r="11" spans="1:6" ht="15.6" customHeight="1" x14ac:dyDescent="0.25">
      <c r="A11" s="14" t="s">
        <v>102</v>
      </c>
      <c r="B11" s="18" t="s">
        <v>39</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39</v>
      </c>
      <c r="C19" s="11" t="str">
        <f t="shared" si="0"/>
        <v>1</v>
      </c>
      <c r="D19" s="11"/>
      <c r="E19" s="20" t="s">
        <v>128</v>
      </c>
      <c r="F19" s="3"/>
    </row>
    <row r="20" spans="1:6" ht="15.6" customHeight="1" x14ac:dyDescent="0.25">
      <c r="A20" s="14" t="s">
        <v>119</v>
      </c>
      <c r="B20" s="18" t="s">
        <v>151</v>
      </c>
      <c r="C20" s="11" t="str">
        <f t="shared" si="0"/>
        <v>3</v>
      </c>
      <c r="D20" s="11"/>
      <c r="E20" s="20" t="s">
        <v>129</v>
      </c>
      <c r="F20" s="3"/>
    </row>
    <row r="21" spans="1:6" ht="15.6" customHeight="1" x14ac:dyDescent="0.25">
      <c r="A21" s="14" t="s">
        <v>120</v>
      </c>
      <c r="B21" s="18" t="s">
        <v>39</v>
      </c>
      <c r="C21" s="11" t="str">
        <f t="shared" si="0"/>
        <v>1</v>
      </c>
      <c r="D21" s="11"/>
      <c r="E21" s="20" t="s">
        <v>130</v>
      </c>
      <c r="F21" s="3"/>
    </row>
    <row r="22" spans="1:6" ht="15.6" customHeight="1" x14ac:dyDescent="0.25">
      <c r="A22" s="14" t="s">
        <v>121</v>
      </c>
      <c r="B22" s="18" t="s">
        <v>152</v>
      </c>
      <c r="C22" s="11" t="str">
        <f t="shared" si="0"/>
        <v>3</v>
      </c>
      <c r="D22" s="11"/>
      <c r="E22" t="s">
        <v>134</v>
      </c>
      <c r="F22" s="3"/>
    </row>
    <row r="23" spans="1:6" ht="15.6" customHeight="1" x14ac:dyDescent="0.25">
      <c r="A23" s="14" t="s">
        <v>122</v>
      </c>
      <c r="B23" s="18" t="s">
        <v>30</v>
      </c>
      <c r="C23" s="11" t="str">
        <f t="shared" si="0"/>
        <v>2</v>
      </c>
      <c r="D23" s="11"/>
      <c r="E23" s="20" t="s">
        <v>131</v>
      </c>
      <c r="F23" s="3"/>
    </row>
    <row r="24" spans="1:6" ht="15.6" customHeight="1" x14ac:dyDescent="0.25">
      <c r="A24" s="14" t="s">
        <v>123</v>
      </c>
      <c r="B24" s="18" t="s">
        <v>15</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7"/>
  <sheetViews>
    <sheetView zoomScale="90" zoomScaleNormal="90" workbookViewId="0">
      <selection activeCell="B21" sqref="B21"/>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169</v>
      </c>
      <c r="B1" s="36"/>
      <c r="C1" s="36"/>
      <c r="D1" s="36"/>
      <c r="E1" s="36"/>
      <c r="F1" s="3"/>
    </row>
    <row r="2" spans="1:6" x14ac:dyDescent="0.25">
      <c r="A2" s="6" t="s">
        <v>0</v>
      </c>
      <c r="B2" s="2" t="s">
        <v>1</v>
      </c>
      <c r="C2" s="5" t="s">
        <v>2</v>
      </c>
      <c r="D2" s="2" t="s">
        <v>9</v>
      </c>
      <c r="E2" s="2" t="s">
        <v>4</v>
      </c>
      <c r="F2" s="2" t="s">
        <v>5</v>
      </c>
    </row>
    <row r="3" spans="1:6" ht="31.5" x14ac:dyDescent="0.25">
      <c r="A3" s="14" t="s">
        <v>34</v>
      </c>
      <c r="B3" s="18" t="s">
        <v>33</v>
      </c>
      <c r="C3" s="11" t="str">
        <f t="shared" ref="C3:C25" si="0">DEC2HEX(ROUNDUP((LEN(SUBSTITUTE(B3," ","")) / 2),0))</f>
        <v>6</v>
      </c>
      <c r="D3" s="11"/>
      <c r="E3" s="14" t="s">
        <v>91</v>
      </c>
      <c r="F3" s="3" t="s">
        <v>148</v>
      </c>
    </row>
    <row r="4" spans="1:6" ht="15.6" customHeight="1" x14ac:dyDescent="0.25">
      <c r="A4" s="14" t="s">
        <v>92</v>
      </c>
      <c r="B4" s="18" t="s">
        <v>145</v>
      </c>
      <c r="C4" s="11" t="str">
        <f t="shared" si="0"/>
        <v>7</v>
      </c>
      <c r="D4" s="11"/>
      <c r="E4" s="14" t="s">
        <v>93</v>
      </c>
      <c r="F4" s="3" t="s">
        <v>166</v>
      </c>
    </row>
    <row r="5" spans="1:6" ht="15.6" customHeight="1" x14ac:dyDescent="0.25">
      <c r="A5" s="14" t="s">
        <v>94</v>
      </c>
      <c r="B5" s="18" t="s">
        <v>39</v>
      </c>
      <c r="C5" s="11" t="str">
        <f t="shared" si="0"/>
        <v>1</v>
      </c>
      <c r="D5" s="11"/>
      <c r="E5" s="14" t="s">
        <v>95</v>
      </c>
      <c r="F5" s="3"/>
    </row>
    <row r="6" spans="1:6" ht="15.6" customHeight="1" x14ac:dyDescent="0.25">
      <c r="A6" s="14" t="s">
        <v>10</v>
      </c>
      <c r="B6" s="18" t="s">
        <v>164</v>
      </c>
      <c r="C6" s="11" t="str">
        <f t="shared" si="0"/>
        <v>2</v>
      </c>
      <c r="D6" s="11"/>
      <c r="E6" s="14" t="s">
        <v>97</v>
      </c>
      <c r="F6" s="3"/>
    </row>
    <row r="7" spans="1:6" ht="15.6" customHeight="1" x14ac:dyDescent="0.25">
      <c r="A7" s="14" t="s">
        <v>98</v>
      </c>
      <c r="B7" s="18" t="s">
        <v>39</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39</v>
      </c>
      <c r="C10" s="11" t="str">
        <f t="shared" si="0"/>
        <v>1</v>
      </c>
      <c r="D10" s="11"/>
      <c r="E10" s="20" t="s">
        <v>106</v>
      </c>
      <c r="F10" s="2"/>
    </row>
    <row r="11" spans="1:6" ht="15.6" customHeight="1" x14ac:dyDescent="0.25">
      <c r="A11" s="14" t="s">
        <v>102</v>
      </c>
      <c r="B11" s="18" t="s">
        <v>39</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39</v>
      </c>
      <c r="C19" s="11" t="str">
        <f t="shared" si="0"/>
        <v>1</v>
      </c>
      <c r="D19" s="11"/>
      <c r="E19" s="20" t="s">
        <v>128</v>
      </c>
      <c r="F19" s="3"/>
    </row>
    <row r="20" spans="1:6" ht="15.6" customHeight="1" x14ac:dyDescent="0.25">
      <c r="A20" s="14" t="s">
        <v>119</v>
      </c>
      <c r="B20" s="18" t="s">
        <v>151</v>
      </c>
      <c r="C20" s="11" t="str">
        <f t="shared" si="0"/>
        <v>3</v>
      </c>
      <c r="D20" s="11"/>
      <c r="E20" s="20" t="s">
        <v>129</v>
      </c>
      <c r="F20" s="3"/>
    </row>
    <row r="21" spans="1:6" ht="15.6" customHeight="1" x14ac:dyDescent="0.25">
      <c r="A21" s="14" t="s">
        <v>120</v>
      </c>
      <c r="B21" s="18" t="s">
        <v>39</v>
      </c>
      <c r="C21" s="11" t="str">
        <f t="shared" si="0"/>
        <v>1</v>
      </c>
      <c r="D21" s="11"/>
      <c r="E21" s="20" t="s">
        <v>130</v>
      </c>
      <c r="F21" s="3"/>
    </row>
    <row r="22" spans="1:6" ht="15.6" customHeight="1" x14ac:dyDescent="0.25">
      <c r="A22" s="14" t="s">
        <v>121</v>
      </c>
      <c r="B22" s="18" t="s">
        <v>152</v>
      </c>
      <c r="C22" s="11" t="str">
        <f t="shared" si="0"/>
        <v>3</v>
      </c>
      <c r="D22" s="11"/>
      <c r="E22" t="s">
        <v>134</v>
      </c>
      <c r="F22" s="3"/>
    </row>
    <row r="23" spans="1:6" ht="15.6" customHeight="1" x14ac:dyDescent="0.25">
      <c r="A23" s="14" t="s">
        <v>122</v>
      </c>
      <c r="B23" s="18" t="s">
        <v>30</v>
      </c>
      <c r="C23" s="11" t="str">
        <f t="shared" si="0"/>
        <v>2</v>
      </c>
      <c r="D23" s="11"/>
      <c r="E23" s="20" t="s">
        <v>131</v>
      </c>
      <c r="F23" s="3"/>
    </row>
    <row r="24" spans="1:6" ht="15.6" customHeight="1" x14ac:dyDescent="0.25">
      <c r="A24" s="14" t="s">
        <v>123</v>
      </c>
      <c r="B24" s="18" t="s">
        <v>15</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sheetData>
  <mergeCells count="1">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5"/>
  <sheetViews>
    <sheetView topLeftCell="A22" zoomScaleNormal="100"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258</v>
      </c>
      <c r="B1" s="36"/>
      <c r="C1" s="36"/>
      <c r="D1" s="36"/>
      <c r="E1" s="36"/>
      <c r="F1" s="3"/>
    </row>
    <row r="2" spans="1:6" x14ac:dyDescent="0.25">
      <c r="A2" s="6" t="s">
        <v>0</v>
      </c>
      <c r="B2" s="2" t="s">
        <v>1</v>
      </c>
      <c r="C2" s="5" t="s">
        <v>2</v>
      </c>
      <c r="D2" s="2" t="s">
        <v>9</v>
      </c>
      <c r="E2" s="2" t="s">
        <v>4</v>
      </c>
      <c r="F2" s="2" t="s">
        <v>5</v>
      </c>
    </row>
    <row r="3" spans="1:6" ht="63" x14ac:dyDescent="0.25">
      <c r="A3" s="14" t="s">
        <v>238</v>
      </c>
      <c r="B3" s="18" t="s">
        <v>167</v>
      </c>
      <c r="C3" s="11" t="str">
        <f>DEC2HEX(ROUNDUP((LEN(SUBSTITUTE(B3," ","")) / 2),0))</f>
        <v>3</v>
      </c>
      <c r="D3" s="11"/>
      <c r="E3" s="14" t="s">
        <v>168</v>
      </c>
      <c r="F3" s="14" t="s">
        <v>170</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40</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332</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77.25" x14ac:dyDescent="0.25">
      <c r="A39" s="14"/>
      <c r="B39" s="27" t="s">
        <v>357</v>
      </c>
      <c r="C39" s="11" t="str">
        <f t="shared" si="0"/>
        <v>53</v>
      </c>
      <c r="D39" s="11"/>
      <c r="E39" s="14" t="s">
        <v>234</v>
      </c>
      <c r="F39" s="14" t="s">
        <v>236</v>
      </c>
    </row>
    <row r="41" spans="1:6" x14ac:dyDescent="0.25">
      <c r="B41" s="19" t="s">
        <v>41</v>
      </c>
    </row>
    <row r="42" spans="1:6" x14ac:dyDescent="0.25">
      <c r="A42" s="4"/>
      <c r="B42" s="1" t="s">
        <v>83</v>
      </c>
      <c r="C42"/>
      <c r="D42"/>
      <c r="E42"/>
    </row>
    <row r="43" spans="1:6" x14ac:dyDescent="0.25">
      <c r="B43" s="28" t="s">
        <v>235</v>
      </c>
    </row>
    <row r="45" spans="1:6" x14ac:dyDescent="0.25">
      <c r="B45" s="1" t="s">
        <v>302</v>
      </c>
    </row>
  </sheetData>
  <mergeCells count="1">
    <mergeCell ref="A1:E1"/>
  </mergeCells>
  <hyperlinks>
    <hyperlink ref="B43" r:id="rId1" xr:uid="{00000000-0004-0000-0B00-000000000000}"/>
  </hyperlinks>
  <pageMargins left="0.7" right="0.7" top="0.75" bottom="0.75" header="0.3" footer="0.3"/>
  <pageSetup orientation="portrait" r:id="rId2"/>
  <ignoredErrors>
    <ignoredError sqref="B13 B21:B2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topLeftCell="A22"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259</v>
      </c>
      <c r="B1" s="36"/>
      <c r="C1" s="36"/>
      <c r="D1" s="36"/>
      <c r="E1" s="36"/>
      <c r="F1" s="3"/>
    </row>
    <row r="2" spans="1:6" x14ac:dyDescent="0.25">
      <c r="A2" s="6" t="s">
        <v>0</v>
      </c>
      <c r="B2" s="2" t="s">
        <v>1</v>
      </c>
      <c r="C2" s="5" t="s">
        <v>2</v>
      </c>
      <c r="D2" s="2" t="s">
        <v>9</v>
      </c>
      <c r="E2" s="2" t="s">
        <v>4</v>
      </c>
      <c r="F2" s="2" t="s">
        <v>5</v>
      </c>
    </row>
    <row r="3" spans="1:6" ht="63" x14ac:dyDescent="0.25">
      <c r="A3" s="14" t="s">
        <v>238</v>
      </c>
      <c r="B3" s="18" t="s">
        <v>240</v>
      </c>
      <c r="C3" s="11" t="str">
        <f>DEC2HEX(ROUNDUP((LEN(SUBSTITUTE(B3," ","")) / 2),0))</f>
        <v>3</v>
      </c>
      <c r="D3" s="11"/>
      <c r="E3" s="14" t="s">
        <v>168</v>
      </c>
      <c r="F3" s="14" t="s">
        <v>239</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0C00-000000000000}"/>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topLeftCell="A22"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260</v>
      </c>
      <c r="B1" s="36"/>
      <c r="C1" s="36"/>
      <c r="D1" s="36"/>
      <c r="E1" s="36"/>
      <c r="F1" s="3"/>
    </row>
    <row r="2" spans="1:6" x14ac:dyDescent="0.25">
      <c r="A2" s="6" t="s">
        <v>0</v>
      </c>
      <c r="B2" s="2" t="s">
        <v>1</v>
      </c>
      <c r="C2" s="5" t="s">
        <v>2</v>
      </c>
      <c r="D2" s="2" t="s">
        <v>9</v>
      </c>
      <c r="E2" s="2" t="s">
        <v>4</v>
      </c>
      <c r="F2" s="2" t="s">
        <v>5</v>
      </c>
    </row>
    <row r="3" spans="1:6" ht="63" x14ac:dyDescent="0.25">
      <c r="A3" s="14" t="s">
        <v>238</v>
      </c>
      <c r="B3" s="18" t="s">
        <v>257</v>
      </c>
      <c r="C3" s="11" t="str">
        <f>DEC2HEX(ROUNDUP((LEN(SUBSTITUTE(B3," ","")) / 2),0))</f>
        <v>3</v>
      </c>
      <c r="D3" s="11"/>
      <c r="E3" s="14" t="s">
        <v>168</v>
      </c>
      <c r="F3" s="14" t="s">
        <v>241</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0D00-000000000000}"/>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topLeftCell="A19"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261</v>
      </c>
      <c r="B1" s="36"/>
      <c r="C1" s="36"/>
      <c r="D1" s="36"/>
      <c r="E1" s="36"/>
      <c r="F1" s="3"/>
    </row>
    <row r="2" spans="1:6" x14ac:dyDescent="0.25">
      <c r="A2" s="6" t="s">
        <v>0</v>
      </c>
      <c r="B2" s="2" t="s">
        <v>1</v>
      </c>
      <c r="C2" s="5" t="s">
        <v>2</v>
      </c>
      <c r="D2" s="2" t="s">
        <v>9</v>
      </c>
      <c r="E2" s="2" t="s">
        <v>4</v>
      </c>
      <c r="F2" s="2" t="s">
        <v>5</v>
      </c>
    </row>
    <row r="3" spans="1:6" ht="63" x14ac:dyDescent="0.25">
      <c r="A3" s="14" t="s">
        <v>238</v>
      </c>
      <c r="B3" s="18" t="s">
        <v>252</v>
      </c>
      <c r="C3" s="11" t="str">
        <f>DEC2HEX(ROUNDUP((LEN(SUBSTITUTE(B3," ","")) / 2),0))</f>
        <v>3</v>
      </c>
      <c r="D3" s="11"/>
      <c r="E3" s="14" t="s">
        <v>168</v>
      </c>
      <c r="F3" s="14" t="s">
        <v>242</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40</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356</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0E00-000000000000}"/>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3"/>
  <sheetViews>
    <sheetView topLeftCell="A25"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262</v>
      </c>
      <c r="B1" s="36"/>
      <c r="C1" s="36"/>
      <c r="D1" s="36"/>
      <c r="E1" s="36"/>
      <c r="F1" s="3"/>
    </row>
    <row r="2" spans="1:6" x14ac:dyDescent="0.25">
      <c r="A2" s="6" t="s">
        <v>0</v>
      </c>
      <c r="B2" s="2" t="s">
        <v>1</v>
      </c>
      <c r="C2" s="5" t="s">
        <v>2</v>
      </c>
      <c r="D2" s="2" t="s">
        <v>9</v>
      </c>
      <c r="E2" s="2" t="s">
        <v>4</v>
      </c>
      <c r="F2" s="2" t="s">
        <v>5</v>
      </c>
    </row>
    <row r="3" spans="1:6" ht="63" x14ac:dyDescent="0.25">
      <c r="A3" s="14" t="s">
        <v>238</v>
      </c>
      <c r="B3" s="18" t="s">
        <v>243</v>
      </c>
      <c r="C3" s="11" t="str">
        <f>DEC2HEX(ROUNDUP((LEN(SUBSTITUTE(B3," ","")) / 2),0))</f>
        <v>3</v>
      </c>
      <c r="D3" s="11"/>
      <c r="E3" s="14" t="s">
        <v>168</v>
      </c>
      <c r="F3" s="14" t="s">
        <v>247</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244</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0F00-000000000000}"/>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3"/>
  <sheetViews>
    <sheetView topLeftCell="A22"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263</v>
      </c>
      <c r="B1" s="36"/>
      <c r="C1" s="36"/>
      <c r="D1" s="36"/>
      <c r="E1" s="36"/>
      <c r="F1" s="3"/>
    </row>
    <row r="2" spans="1:6" x14ac:dyDescent="0.25">
      <c r="A2" s="6" t="s">
        <v>0</v>
      </c>
      <c r="B2" s="2" t="s">
        <v>1</v>
      </c>
      <c r="C2" s="5" t="s">
        <v>2</v>
      </c>
      <c r="D2" s="2" t="s">
        <v>9</v>
      </c>
      <c r="E2" s="2" t="s">
        <v>4</v>
      </c>
      <c r="F2" s="2" t="s">
        <v>5</v>
      </c>
    </row>
    <row r="3" spans="1:6" ht="63" x14ac:dyDescent="0.25">
      <c r="A3" s="14" t="s">
        <v>238</v>
      </c>
      <c r="B3" s="18" t="s">
        <v>245</v>
      </c>
      <c r="C3" s="11" t="str">
        <f>DEC2HEX(ROUNDUP((LEN(SUBSTITUTE(B3," ","")) / 2),0))</f>
        <v>3</v>
      </c>
      <c r="D3" s="11"/>
      <c r="E3" s="14" t="s">
        <v>168</v>
      </c>
      <c r="F3" s="14" t="s">
        <v>246</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244</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1000-000000000000}"/>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3"/>
  <sheetViews>
    <sheetView topLeftCell="A25"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264</v>
      </c>
      <c r="B1" s="36"/>
      <c r="C1" s="36"/>
      <c r="D1" s="36"/>
      <c r="E1" s="36"/>
      <c r="F1" s="3"/>
    </row>
    <row r="2" spans="1:6" x14ac:dyDescent="0.25">
      <c r="A2" s="6" t="s">
        <v>0</v>
      </c>
      <c r="B2" s="2" t="s">
        <v>1</v>
      </c>
      <c r="C2" s="5" t="s">
        <v>2</v>
      </c>
      <c r="D2" s="2" t="s">
        <v>9</v>
      </c>
      <c r="E2" s="2" t="s">
        <v>4</v>
      </c>
      <c r="F2" s="2" t="s">
        <v>5</v>
      </c>
    </row>
    <row r="3" spans="1:6" ht="63" x14ac:dyDescent="0.25">
      <c r="A3" s="14" t="s">
        <v>238</v>
      </c>
      <c r="B3" s="18" t="s">
        <v>249</v>
      </c>
      <c r="C3" s="11" t="str">
        <f>DEC2HEX(ROUNDUP((LEN(SUBSTITUTE(B3," ","")) / 2),0))</f>
        <v>3</v>
      </c>
      <c r="D3" s="11"/>
      <c r="E3" s="14" t="s">
        <v>168</v>
      </c>
      <c r="F3" s="14" t="s">
        <v>248</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244</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1100-000000000000}"/>
  </hyperlinks>
  <pageMargins left="0.7" right="0.7" top="0.75" bottom="0.75" header="0.3" footer="0.3"/>
  <pageSetup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3"/>
  <sheetViews>
    <sheetView topLeftCell="A22"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265</v>
      </c>
      <c r="B1" s="36"/>
      <c r="C1" s="36"/>
      <c r="D1" s="36"/>
      <c r="E1" s="36"/>
      <c r="F1" s="3"/>
    </row>
    <row r="2" spans="1:6" x14ac:dyDescent="0.25">
      <c r="A2" s="6" t="s">
        <v>0</v>
      </c>
      <c r="B2" s="2" t="s">
        <v>1</v>
      </c>
      <c r="C2" s="5" t="s">
        <v>2</v>
      </c>
      <c r="D2" s="2" t="s">
        <v>9</v>
      </c>
      <c r="E2" s="2" t="s">
        <v>4</v>
      </c>
      <c r="F2" s="2" t="s">
        <v>5</v>
      </c>
    </row>
    <row r="3" spans="1:6" ht="63" x14ac:dyDescent="0.25">
      <c r="A3" s="14" t="s">
        <v>238</v>
      </c>
      <c r="B3" s="18" t="s">
        <v>251</v>
      </c>
      <c r="C3" s="11" t="str">
        <f>DEC2HEX(ROUNDUP((LEN(SUBSTITUTE(B3," ","")) / 2),0))</f>
        <v>3</v>
      </c>
      <c r="D3" s="11"/>
      <c r="E3" s="14" t="s">
        <v>168</v>
      </c>
      <c r="F3" s="14" t="s">
        <v>250</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244</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356</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12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topLeftCell="A3" zoomScaleNormal="100" workbookViewId="0">
      <selection activeCell="B4" sqref="B4"/>
    </sheetView>
  </sheetViews>
  <sheetFormatPr defaultColWidth="11.5703125" defaultRowHeight="15.75" x14ac:dyDescent="0.25"/>
  <cols>
    <col min="1" max="1" width="7.42578125" style="1" bestFit="1" customWidth="1"/>
    <col min="2" max="2" width="27.42578125" style="1" customWidth="1"/>
    <col min="3" max="3" width="14.42578125" style="1" customWidth="1"/>
    <col min="4" max="4" width="11.5703125" style="1"/>
    <col min="5" max="5" width="68.42578125" style="1" customWidth="1"/>
    <col min="6" max="6" width="26.42578125" style="1" bestFit="1" customWidth="1"/>
    <col min="7" max="16384" width="11.5703125" style="1"/>
  </cols>
  <sheetData>
    <row r="1" spans="1:6" x14ac:dyDescent="0.25">
      <c r="A1" s="36" t="s">
        <v>153</v>
      </c>
      <c r="B1" s="36"/>
      <c r="C1" s="36"/>
      <c r="D1" s="36"/>
      <c r="E1" s="36"/>
      <c r="F1" s="3"/>
    </row>
    <row r="2" spans="1:6" x14ac:dyDescent="0.25">
      <c r="A2" s="6" t="s">
        <v>0</v>
      </c>
      <c r="B2" s="2" t="s">
        <v>1</v>
      </c>
      <c r="C2" s="5" t="s">
        <v>2</v>
      </c>
      <c r="D2" s="2" t="s">
        <v>9</v>
      </c>
      <c r="E2" s="2" t="s">
        <v>4</v>
      </c>
      <c r="F2" s="2" t="s">
        <v>5</v>
      </c>
    </row>
    <row r="3" spans="1:6" ht="31.5" x14ac:dyDescent="0.25">
      <c r="A3" s="14" t="s">
        <v>34</v>
      </c>
      <c r="B3" s="18" t="s">
        <v>90</v>
      </c>
      <c r="C3" s="11" t="str">
        <f t="shared" ref="C3:C23" si="0">DEC2HEX(ROUNDUP((LEN(SUBSTITUTE(B3," ","")) / 2),0))</f>
        <v>6</v>
      </c>
      <c r="D3" s="11"/>
      <c r="E3" s="14" t="s">
        <v>91</v>
      </c>
      <c r="F3" s="3" t="s">
        <v>135</v>
      </c>
    </row>
    <row r="4" spans="1:6" ht="15.6" customHeight="1" x14ac:dyDescent="0.25">
      <c r="A4" s="14" t="s">
        <v>92</v>
      </c>
      <c r="B4" s="18" t="s">
        <v>89</v>
      </c>
      <c r="C4" s="11" t="str">
        <f t="shared" si="0"/>
        <v>7</v>
      </c>
      <c r="D4" s="11"/>
      <c r="E4" s="14" t="s">
        <v>93</v>
      </c>
      <c r="F4" s="3" t="s">
        <v>137</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DEC2HEX(ROUNDUP((LEN(SUBSTITUTE(B24," ","")) / 2),0))</f>
        <v>1</v>
      </c>
      <c r="D24" s="11"/>
      <c r="E24" s="20" t="s">
        <v>132</v>
      </c>
      <c r="F24" s="3"/>
    </row>
    <row r="25" spans="1:6" ht="15.6" customHeight="1" x14ac:dyDescent="0.25">
      <c r="A25" s="14"/>
      <c r="B25" s="27" t="s">
        <v>307</v>
      </c>
      <c r="C25" s="11" t="str">
        <f>DEC2HEX(ROUNDUP((LEN(SUBSTITUTE(B25," ","")) / 2),0))</f>
        <v>6</v>
      </c>
      <c r="D25" s="11"/>
      <c r="E25" s="14" t="s">
        <v>234</v>
      </c>
      <c r="F25" s="14" t="s">
        <v>236</v>
      </c>
    </row>
    <row r="26" spans="1:6" ht="15.6" customHeight="1" x14ac:dyDescent="0.25">
      <c r="A26" s="30"/>
      <c r="B26" s="31"/>
      <c r="C26" s="32"/>
      <c r="D26" s="32"/>
      <c r="E26" s="30"/>
      <c r="F26" s="30"/>
    </row>
    <row r="28" spans="1:6" x14ac:dyDescent="0.25">
      <c r="B28" s="19" t="s">
        <v>41</v>
      </c>
    </row>
    <row r="29" spans="1:6" x14ac:dyDescent="0.25">
      <c r="A29" s="4"/>
      <c r="B29" s="1" t="s">
        <v>83</v>
      </c>
      <c r="C29"/>
      <c r="D29"/>
      <c r="E29"/>
    </row>
    <row r="30" spans="1:6" x14ac:dyDescent="0.25">
      <c r="B30" s="37" t="s">
        <v>237</v>
      </c>
      <c r="C30" s="38"/>
      <c r="D30" s="38"/>
      <c r="E30" s="38"/>
      <c r="F30" s="38"/>
    </row>
    <row r="32" spans="1:6" x14ac:dyDescent="0.25">
      <c r="B32" s="1" t="s">
        <v>301</v>
      </c>
    </row>
  </sheetData>
  <sheetProtection selectLockedCells="1" selectUnlockedCells="1"/>
  <mergeCells count="2">
    <mergeCell ref="A1:E1"/>
    <mergeCell ref="B30:F30"/>
  </mergeCells>
  <hyperlinks>
    <hyperlink ref="B30" r:id="rId1" xr:uid="{00000000-0004-0000-0100-000000000000}"/>
  </hyperlinks>
  <pageMargins left="0.78749999999999998" right="0.78749999999999998" top="1.0249999999999999" bottom="1.0249999999999999" header="0.78749999999999998" footer="0.78749999999999998"/>
  <pageSetup orientation="portrait" horizontalDpi="300" verticalDpi="300" r:id="rId2"/>
  <headerFooter alignWithMargins="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3"/>
  <sheetViews>
    <sheetView topLeftCell="A22"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266</v>
      </c>
      <c r="B1" s="36"/>
      <c r="C1" s="36"/>
      <c r="D1" s="36"/>
      <c r="E1" s="36"/>
      <c r="F1" s="3"/>
    </row>
    <row r="2" spans="1:6" x14ac:dyDescent="0.25">
      <c r="A2" s="6" t="s">
        <v>0</v>
      </c>
      <c r="B2" s="2" t="s">
        <v>1</v>
      </c>
      <c r="C2" s="5" t="s">
        <v>2</v>
      </c>
      <c r="D2" s="2" t="s">
        <v>9</v>
      </c>
      <c r="E2" s="2" t="s">
        <v>4</v>
      </c>
      <c r="F2" s="2" t="s">
        <v>5</v>
      </c>
    </row>
    <row r="3" spans="1:6" ht="63" x14ac:dyDescent="0.25">
      <c r="A3" s="14" t="s">
        <v>238</v>
      </c>
      <c r="B3" s="18" t="s">
        <v>254</v>
      </c>
      <c r="C3" s="11" t="str">
        <f>DEC2HEX(ROUNDUP((LEN(SUBSTITUTE(B3," ","")) / 2),0))</f>
        <v>3</v>
      </c>
      <c r="D3" s="11"/>
      <c r="E3" s="14" t="s">
        <v>168</v>
      </c>
      <c r="F3" s="14" t="s">
        <v>253</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77.25" x14ac:dyDescent="0.25">
      <c r="A39" s="14"/>
      <c r="B39" s="27" t="s">
        <v>359</v>
      </c>
      <c r="C39" s="11" t="str">
        <f t="shared" si="0"/>
        <v>53</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1300-000000000000}"/>
  </hyperlinks>
  <pageMargins left="0.7" right="0.7" top="0.75" bottom="0.75" header="0.3" footer="0.3"/>
  <pageSetup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3"/>
  <sheetViews>
    <sheetView topLeftCell="A19" workbookViewId="0">
      <selection activeCell="B29" sqref="B2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267</v>
      </c>
      <c r="B1" s="36"/>
      <c r="C1" s="36"/>
      <c r="D1" s="36"/>
      <c r="E1" s="36"/>
      <c r="F1" s="3"/>
    </row>
    <row r="2" spans="1:6" x14ac:dyDescent="0.25">
      <c r="A2" s="6" t="s">
        <v>0</v>
      </c>
      <c r="B2" s="2" t="s">
        <v>1</v>
      </c>
      <c r="C2" s="5" t="s">
        <v>2</v>
      </c>
      <c r="D2" s="2" t="s">
        <v>9</v>
      </c>
      <c r="E2" s="2" t="s">
        <v>4</v>
      </c>
      <c r="F2" s="2" t="s">
        <v>5</v>
      </c>
    </row>
    <row r="3" spans="1:6" ht="63" x14ac:dyDescent="0.25">
      <c r="A3" s="14" t="s">
        <v>238</v>
      </c>
      <c r="B3" s="18" t="s">
        <v>256</v>
      </c>
      <c r="C3" s="11" t="str">
        <f>DEC2HEX(ROUNDUP((LEN(SUBSTITUTE(B3," ","")) / 2),0))</f>
        <v>3</v>
      </c>
      <c r="D3" s="11"/>
      <c r="E3" s="14" t="s">
        <v>168</v>
      </c>
      <c r="F3" s="14" t="s">
        <v>255</v>
      </c>
    </row>
    <row r="4" spans="1:6" ht="15.6" customHeight="1" x14ac:dyDescent="0.25">
      <c r="A4" s="14" t="s">
        <v>7</v>
      </c>
      <c r="B4" s="18" t="s">
        <v>30</v>
      </c>
      <c r="C4" s="11" t="str">
        <f t="shared" ref="C4:C39" si="0">DEC2HEX(ROUNDUP((LEN(SUBSTITUTE(B4," ","")) / 2),0))</f>
        <v>2</v>
      </c>
      <c r="D4" s="11"/>
      <c r="E4" s="14" t="s">
        <v>8</v>
      </c>
      <c r="F4" s="14" t="s">
        <v>171</v>
      </c>
    </row>
    <row r="5" spans="1:6" ht="15.6" customHeight="1" x14ac:dyDescent="0.25">
      <c r="A5" s="14" t="s">
        <v>11</v>
      </c>
      <c r="B5" s="18" t="s">
        <v>29</v>
      </c>
      <c r="C5" s="11" t="str">
        <f t="shared" si="0"/>
        <v>1</v>
      </c>
      <c r="D5" s="11"/>
      <c r="E5" s="14" t="s">
        <v>12</v>
      </c>
      <c r="F5" s="14" t="s">
        <v>171</v>
      </c>
    </row>
    <row r="6" spans="1:6" ht="15.6" customHeight="1" x14ac:dyDescent="0.25">
      <c r="A6" s="14" t="s">
        <v>13</v>
      </c>
      <c r="B6" s="18" t="s">
        <v>35</v>
      </c>
      <c r="C6" s="11" t="str">
        <f>DEC2HEX(ROUNDUP((LEN(SUBSTITUTE(B6," ","")) / 2),0))</f>
        <v>5</v>
      </c>
      <c r="D6" s="11"/>
      <c r="E6" s="14" t="s">
        <v>14</v>
      </c>
      <c r="F6" s="14" t="s">
        <v>171</v>
      </c>
    </row>
    <row r="7" spans="1:6" ht="15.6" customHeight="1" x14ac:dyDescent="0.25">
      <c r="A7" s="14" t="s">
        <v>37</v>
      </c>
      <c r="B7" s="18" t="s">
        <v>39</v>
      </c>
      <c r="C7" s="11" t="str">
        <f>DEC2HEX(ROUNDUP((LEN(SUBSTITUTE(B7," ","")) / 2),0))</f>
        <v>1</v>
      </c>
      <c r="D7" s="11"/>
      <c r="E7" s="14" t="s">
        <v>38</v>
      </c>
      <c r="F7" s="14" t="s">
        <v>171</v>
      </c>
    </row>
    <row r="8" spans="1:6" ht="15.6" customHeight="1" x14ac:dyDescent="0.25">
      <c r="A8" s="14" t="s">
        <v>172</v>
      </c>
      <c r="B8" s="18" t="s">
        <v>15</v>
      </c>
      <c r="C8" s="11" t="str">
        <f>DEC2HEX(ROUNDUP((LEN(SUBSTITUTE(B8," ","")) / 2),0))</f>
        <v>1</v>
      </c>
      <c r="D8" s="11"/>
      <c r="E8" s="14" t="s">
        <v>16</v>
      </c>
      <c r="F8" s="14" t="s">
        <v>171</v>
      </c>
    </row>
    <row r="9" spans="1:6" ht="15.6" customHeight="1" x14ac:dyDescent="0.25">
      <c r="A9" s="14" t="s">
        <v>173</v>
      </c>
      <c r="B9" s="18" t="s">
        <v>40</v>
      </c>
      <c r="C9" s="11" t="str">
        <f>DEC2HEX(ROUNDUP((LEN(SUBSTITUTE(B9," ","")) / 2),0))</f>
        <v>1</v>
      </c>
      <c r="D9" s="11"/>
      <c r="E9" s="14" t="s">
        <v>19</v>
      </c>
      <c r="F9" s="14" t="s">
        <v>171</v>
      </c>
    </row>
    <row r="10" spans="1:6" ht="15.6" customHeight="1" x14ac:dyDescent="0.25">
      <c r="A10" s="14" t="s">
        <v>174</v>
      </c>
      <c r="B10" s="18" t="s">
        <v>303</v>
      </c>
      <c r="C10" s="11" t="str">
        <f>DEC2HEX(ROUNDUP((LEN(SUBSTITUTE(B10," ","")) / 2),0))</f>
        <v>3</v>
      </c>
      <c r="D10" s="11"/>
      <c r="E10" s="14" t="s">
        <v>175</v>
      </c>
      <c r="F10" s="14" t="s">
        <v>171</v>
      </c>
    </row>
    <row r="11" spans="1:6" ht="15.6" customHeight="1" x14ac:dyDescent="0.25">
      <c r="A11" s="14" t="s">
        <v>176</v>
      </c>
      <c r="B11" s="18" t="s">
        <v>164</v>
      </c>
      <c r="C11" s="11" t="str">
        <f t="shared" si="0"/>
        <v>2</v>
      </c>
      <c r="D11" s="11"/>
      <c r="E11" s="14" t="s">
        <v>177</v>
      </c>
      <c r="F11" s="14" t="s">
        <v>178</v>
      </c>
    </row>
    <row r="12" spans="1:6" ht="15.6" customHeight="1" x14ac:dyDescent="0.25">
      <c r="A12" s="14" t="s">
        <v>179</v>
      </c>
      <c r="B12" s="18" t="s">
        <v>181</v>
      </c>
      <c r="C12" s="11" t="str">
        <f t="shared" si="0"/>
        <v>3</v>
      </c>
      <c r="D12" s="11"/>
      <c r="E12" s="14" t="s">
        <v>180</v>
      </c>
      <c r="F12" s="14" t="s">
        <v>178</v>
      </c>
    </row>
    <row r="13" spans="1:6" ht="141.75" x14ac:dyDescent="0.25">
      <c r="A13" s="14" t="s">
        <v>182</v>
      </c>
      <c r="B13" s="18" t="s">
        <v>6</v>
      </c>
      <c r="C13" s="11" t="str">
        <f t="shared" si="0"/>
        <v>1</v>
      </c>
      <c r="D13" s="11"/>
      <c r="E13" s="14" t="s">
        <v>17</v>
      </c>
      <c r="F13" s="14" t="s">
        <v>184</v>
      </c>
    </row>
    <row r="14" spans="1:6" ht="141.75" x14ac:dyDescent="0.25">
      <c r="A14" s="14" t="s">
        <v>183</v>
      </c>
      <c r="B14" s="18" t="s">
        <v>6</v>
      </c>
      <c r="C14" s="11" t="str">
        <f t="shared" si="0"/>
        <v>1</v>
      </c>
      <c r="D14" s="11"/>
      <c r="E14" s="14" t="s">
        <v>18</v>
      </c>
      <c r="F14" s="14" t="s">
        <v>184</v>
      </c>
    </row>
    <row r="15" spans="1:6" ht="15.6" customHeight="1" x14ac:dyDescent="0.25">
      <c r="A15" s="14" t="s">
        <v>10</v>
      </c>
      <c r="B15" s="18" t="s">
        <v>150</v>
      </c>
      <c r="C15" s="11" t="str">
        <f t="shared" si="0"/>
        <v>2</v>
      </c>
      <c r="D15" s="11"/>
      <c r="E15" s="14" t="s">
        <v>185</v>
      </c>
      <c r="F15" s="14" t="s">
        <v>186</v>
      </c>
    </row>
    <row r="16" spans="1:6" ht="110.25" x14ac:dyDescent="0.25">
      <c r="A16" s="14" t="s">
        <v>187</v>
      </c>
      <c r="B16" s="18" t="s">
        <v>32</v>
      </c>
      <c r="C16" s="11" t="str">
        <f t="shared" si="0"/>
        <v>1</v>
      </c>
      <c r="D16" s="11"/>
      <c r="E16" s="14" t="s">
        <v>188</v>
      </c>
      <c r="F16" s="14" t="s">
        <v>189</v>
      </c>
    </row>
    <row r="17" spans="1:6" ht="78.75" x14ac:dyDescent="0.25">
      <c r="A17" s="14" t="s">
        <v>190</v>
      </c>
      <c r="B17" s="18" t="s">
        <v>191</v>
      </c>
      <c r="C17" s="11" t="str">
        <f t="shared" si="0"/>
        <v>1</v>
      </c>
      <c r="D17" s="11"/>
      <c r="E17" s="14" t="s">
        <v>192</v>
      </c>
      <c r="F17" s="14" t="s">
        <v>193</v>
      </c>
    </row>
    <row r="18" spans="1:6" ht="157.5" x14ac:dyDescent="0.25">
      <c r="A18" s="14" t="s">
        <v>194</v>
      </c>
      <c r="B18" s="18" t="s">
        <v>304</v>
      </c>
      <c r="C18" s="11" t="str">
        <f t="shared" si="0"/>
        <v>1</v>
      </c>
      <c r="D18" s="11"/>
      <c r="E18" s="14" t="s">
        <v>17</v>
      </c>
      <c r="F18" s="14" t="s">
        <v>195</v>
      </c>
    </row>
    <row r="19" spans="1:6" ht="157.5" x14ac:dyDescent="0.25">
      <c r="A19" s="14" t="s">
        <v>196</v>
      </c>
      <c r="B19" s="18" t="s">
        <v>32</v>
      </c>
      <c r="C19" s="11" t="str">
        <f t="shared" si="0"/>
        <v>1</v>
      </c>
      <c r="D19" s="11"/>
      <c r="E19" s="14" t="s">
        <v>18</v>
      </c>
      <c r="F19" s="14" t="s">
        <v>195</v>
      </c>
    </row>
    <row r="20" spans="1:6" ht="15.6" customHeight="1" x14ac:dyDescent="0.25">
      <c r="A20" s="14" t="s">
        <v>197</v>
      </c>
      <c r="B20" s="18" t="s">
        <v>199</v>
      </c>
      <c r="C20" s="11" t="str">
        <f t="shared" si="0"/>
        <v>2</v>
      </c>
      <c r="D20" s="11"/>
      <c r="E20" s="14" t="s">
        <v>198</v>
      </c>
      <c r="F20" s="14" t="s">
        <v>186</v>
      </c>
    </row>
    <row r="21" spans="1:6" ht="15.6" customHeight="1" x14ac:dyDescent="0.25">
      <c r="A21" s="14" t="s">
        <v>200</v>
      </c>
      <c r="B21" s="18" t="s">
        <v>6</v>
      </c>
      <c r="C21" s="11" t="str">
        <f t="shared" si="0"/>
        <v>1</v>
      </c>
      <c r="D21" s="11"/>
      <c r="E21" s="14" t="s">
        <v>201</v>
      </c>
      <c r="F21" s="14" t="s">
        <v>186</v>
      </c>
    </row>
    <row r="22" spans="1:6" ht="15.6" customHeight="1" x14ac:dyDescent="0.25">
      <c r="A22" s="14" t="s">
        <v>113</v>
      </c>
      <c r="B22" s="18" t="s">
        <v>28</v>
      </c>
      <c r="C22" s="11" t="str">
        <f t="shared" si="0"/>
        <v>5</v>
      </c>
      <c r="D22" s="11"/>
      <c r="E22" s="14" t="s">
        <v>20</v>
      </c>
      <c r="F22" s="14" t="s">
        <v>186</v>
      </c>
    </row>
    <row r="23" spans="1:6" ht="15.6" customHeight="1" x14ac:dyDescent="0.25">
      <c r="A23" s="14" t="s">
        <v>108</v>
      </c>
      <c r="B23" s="18" t="s">
        <v>28</v>
      </c>
      <c r="C23" s="11" t="str">
        <f t="shared" si="0"/>
        <v>5</v>
      </c>
      <c r="D23" s="11"/>
      <c r="E23" s="14" t="s">
        <v>21</v>
      </c>
      <c r="F23" s="14" t="s">
        <v>186</v>
      </c>
    </row>
    <row r="24" spans="1:6" ht="15.6" customHeight="1" x14ac:dyDescent="0.25">
      <c r="A24" s="14" t="s">
        <v>109</v>
      </c>
      <c r="B24" s="18" t="s">
        <v>28</v>
      </c>
      <c r="C24" s="11" t="str">
        <f t="shared" si="0"/>
        <v>5</v>
      </c>
      <c r="D24" s="11"/>
      <c r="E24" s="14" t="s">
        <v>22</v>
      </c>
      <c r="F24" s="14" t="s">
        <v>186</v>
      </c>
    </row>
    <row r="25" spans="1:6" ht="15.6" customHeight="1" x14ac:dyDescent="0.25">
      <c r="A25" s="14" t="s">
        <v>202</v>
      </c>
      <c r="B25" s="18"/>
      <c r="C25" s="11" t="str">
        <f>DEC2HEX(ROUNDUP((LEN(SUBSTITUTE(B25," ","")) / 2),0))</f>
        <v>0</v>
      </c>
      <c r="D25" s="11"/>
      <c r="E25" s="14" t="s">
        <v>204</v>
      </c>
      <c r="F25" s="14" t="s">
        <v>186</v>
      </c>
    </row>
    <row r="26" spans="1:6" ht="15.6" customHeight="1" x14ac:dyDescent="0.25">
      <c r="A26" s="14" t="s">
        <v>203</v>
      </c>
      <c r="B26" s="18"/>
      <c r="C26" s="11" t="str">
        <f>DEC2HEX(ROUNDUP((LEN(SUBSTITUTE(B26," ","")) / 2),0))</f>
        <v>0</v>
      </c>
      <c r="D26" s="11"/>
      <c r="E26" s="14" t="s">
        <v>205</v>
      </c>
      <c r="F26" s="14" t="s">
        <v>186</v>
      </c>
    </row>
    <row r="27" spans="1:6" ht="15.6" customHeight="1" x14ac:dyDescent="0.25">
      <c r="A27" s="14" t="s">
        <v>206</v>
      </c>
      <c r="B27" s="18" t="s">
        <v>36</v>
      </c>
      <c r="C27" s="11" t="str">
        <f t="shared" si="0"/>
        <v>6</v>
      </c>
      <c r="D27" s="11"/>
      <c r="E27" s="14" t="s">
        <v>23</v>
      </c>
      <c r="F27" s="14" t="s">
        <v>209</v>
      </c>
    </row>
    <row r="28" spans="1:6" ht="15.6" customHeight="1" x14ac:dyDescent="0.25">
      <c r="A28" s="14" t="s">
        <v>207</v>
      </c>
      <c r="B28" s="18" t="s">
        <v>363</v>
      </c>
      <c r="C28" s="11" t="str">
        <f t="shared" si="0"/>
        <v>6</v>
      </c>
      <c r="D28" s="11"/>
      <c r="E28" s="14" t="s">
        <v>26</v>
      </c>
      <c r="F28" s="14" t="s">
        <v>209</v>
      </c>
    </row>
    <row r="29" spans="1:6" ht="15.6" customHeight="1" x14ac:dyDescent="0.25">
      <c r="A29" s="14" t="s">
        <v>208</v>
      </c>
      <c r="B29" s="18" t="s">
        <v>363</v>
      </c>
      <c r="C29" s="11" t="str">
        <f t="shared" si="0"/>
        <v>6</v>
      </c>
      <c r="D29" s="11"/>
      <c r="E29" s="14" t="s">
        <v>27</v>
      </c>
      <c r="F29" s="14" t="s">
        <v>209</v>
      </c>
    </row>
    <row r="30" spans="1:6" ht="15.6" customHeight="1" x14ac:dyDescent="0.25">
      <c r="A30" s="14" t="s">
        <v>210</v>
      </c>
      <c r="B30" s="18" t="s">
        <v>36</v>
      </c>
      <c r="C30" s="11" t="str">
        <f t="shared" si="0"/>
        <v>6</v>
      </c>
      <c r="D30" s="11"/>
      <c r="E30" s="14" t="s">
        <v>24</v>
      </c>
      <c r="F30" s="14" t="s">
        <v>209</v>
      </c>
    </row>
    <row r="31" spans="1:6" ht="15.6" customHeight="1" x14ac:dyDescent="0.25">
      <c r="A31" s="14" t="s">
        <v>52</v>
      </c>
      <c r="B31" s="18" t="s">
        <v>211</v>
      </c>
      <c r="C31" s="11" t="str">
        <f>DEC2HEX(ROUNDUP((LEN(SUBSTITUTE(B31," ","")) / 2),0))</f>
        <v>2</v>
      </c>
      <c r="D31" s="11"/>
      <c r="E31" s="14" t="s">
        <v>212</v>
      </c>
      <c r="F31" s="14" t="s">
        <v>213</v>
      </c>
    </row>
    <row r="32" spans="1:6" ht="15.6" customHeight="1" x14ac:dyDescent="0.25">
      <c r="A32" s="14" t="s">
        <v>216</v>
      </c>
      <c r="B32" s="18" t="s">
        <v>228</v>
      </c>
      <c r="C32" s="11" t="str">
        <f t="shared" ref="C32:C38" si="1">DEC2HEX(ROUNDUP((LEN(SUBSTITUTE(B32," ","")) / 2),0))</f>
        <v>1</v>
      </c>
      <c r="D32" s="11"/>
      <c r="E32" s="14" t="s">
        <v>214</v>
      </c>
      <c r="F32" s="14" t="s">
        <v>213</v>
      </c>
    </row>
    <row r="33" spans="1:6" ht="15.6" customHeight="1" x14ac:dyDescent="0.25">
      <c r="A33" s="14" t="s">
        <v>217</v>
      </c>
      <c r="B33" s="18" t="s">
        <v>229</v>
      </c>
      <c r="C33" s="11" t="str">
        <f t="shared" si="1"/>
        <v>2</v>
      </c>
      <c r="D33" s="11"/>
      <c r="E33" s="14" t="s">
        <v>215</v>
      </c>
      <c r="F33" s="14" t="s">
        <v>213</v>
      </c>
    </row>
    <row r="34" spans="1:6" ht="15.6" customHeight="1" x14ac:dyDescent="0.25">
      <c r="A34" s="14" t="s">
        <v>218</v>
      </c>
      <c r="B34" s="18" t="s">
        <v>230</v>
      </c>
      <c r="C34" s="11" t="str">
        <f t="shared" si="1"/>
        <v>2</v>
      </c>
      <c r="D34" s="11"/>
      <c r="E34" s="14" t="s">
        <v>223</v>
      </c>
      <c r="F34" s="14" t="s">
        <v>213</v>
      </c>
    </row>
    <row r="35" spans="1:6" ht="15.6" customHeight="1" x14ac:dyDescent="0.25">
      <c r="A35" s="14" t="s">
        <v>219</v>
      </c>
      <c r="B35" s="18" t="s">
        <v>231</v>
      </c>
      <c r="C35" s="11" t="str">
        <f t="shared" si="1"/>
        <v>2</v>
      </c>
      <c r="D35" s="11"/>
      <c r="E35" s="14" t="s">
        <v>224</v>
      </c>
      <c r="F35" s="14" t="s">
        <v>213</v>
      </c>
    </row>
    <row r="36" spans="1:6" ht="15.6" customHeight="1" x14ac:dyDescent="0.25">
      <c r="A36" s="14" t="s">
        <v>220</v>
      </c>
      <c r="B36" s="18" t="s">
        <v>232</v>
      </c>
      <c r="C36" s="11" t="str">
        <f t="shared" si="1"/>
        <v>2</v>
      </c>
      <c r="D36" s="11"/>
      <c r="E36" s="14" t="s">
        <v>225</v>
      </c>
      <c r="F36" s="14" t="s">
        <v>213</v>
      </c>
    </row>
    <row r="37" spans="1:6" ht="15.6" customHeight="1" x14ac:dyDescent="0.25">
      <c r="A37" s="14" t="s">
        <v>221</v>
      </c>
      <c r="B37" s="18" t="s">
        <v>199</v>
      </c>
      <c r="C37" s="11" t="str">
        <f>DEC2HEX(ROUNDUP((LEN(SUBSTITUTE(B37," ","")) / 2),0))</f>
        <v>2</v>
      </c>
      <c r="D37" s="11"/>
      <c r="E37" s="14" t="s">
        <v>226</v>
      </c>
      <c r="F37" s="14" t="s">
        <v>213</v>
      </c>
    </row>
    <row r="38" spans="1:6" ht="15.6" customHeight="1" x14ac:dyDescent="0.25">
      <c r="A38" s="14" t="s">
        <v>222</v>
      </c>
      <c r="B38" s="18" t="s">
        <v>233</v>
      </c>
      <c r="C38" s="11" t="str">
        <f t="shared" si="1"/>
        <v>1</v>
      </c>
      <c r="D38" s="11"/>
      <c r="E38" s="14" t="s">
        <v>227</v>
      </c>
      <c r="F38" s="14" t="s">
        <v>213</v>
      </c>
    </row>
    <row r="39" spans="1:6" ht="26.25" x14ac:dyDescent="0.25">
      <c r="A39" s="14"/>
      <c r="B39" s="27" t="s">
        <v>358</v>
      </c>
      <c r="C39" s="11" t="str">
        <f t="shared" si="0"/>
        <v>1C</v>
      </c>
      <c r="D39" s="11"/>
      <c r="E39" s="14" t="s">
        <v>234</v>
      </c>
      <c r="F39" s="14" t="s">
        <v>236</v>
      </c>
    </row>
    <row r="41" spans="1:6" x14ac:dyDescent="0.25">
      <c r="B41" s="19" t="s">
        <v>41</v>
      </c>
    </row>
    <row r="42" spans="1:6" x14ac:dyDescent="0.25">
      <c r="A42" s="4"/>
      <c r="B42" s="1" t="s">
        <v>83</v>
      </c>
      <c r="C42"/>
      <c r="D42"/>
      <c r="E42"/>
    </row>
    <row r="43" spans="1:6" x14ac:dyDescent="0.25">
      <c r="B43" s="28" t="s">
        <v>235</v>
      </c>
    </row>
  </sheetData>
  <mergeCells count="1">
    <mergeCell ref="A1:E1"/>
  </mergeCells>
  <hyperlinks>
    <hyperlink ref="B43" r:id="rId1" xr:uid="{00000000-0004-0000-1400-000000000000}"/>
  </hyperlinks>
  <pageMargins left="0.7" right="0.7" top="0.75" bottom="0.75" header="0.3" footer="0.3"/>
  <pageSetup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5"/>
  <sheetViews>
    <sheetView topLeftCell="A10" zoomScale="90" zoomScaleNormal="90" workbookViewId="0">
      <selection activeCell="B19" sqref="B19"/>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268</v>
      </c>
      <c r="B1" s="36"/>
      <c r="C1" s="36"/>
      <c r="D1" s="36"/>
      <c r="E1" s="36"/>
      <c r="F1" s="3"/>
    </row>
    <row r="2" spans="1:6" x14ac:dyDescent="0.25">
      <c r="A2" s="6" t="s">
        <v>0</v>
      </c>
      <c r="B2" s="2" t="s">
        <v>1</v>
      </c>
      <c r="C2" s="5" t="s">
        <v>2</v>
      </c>
      <c r="D2" s="2" t="s">
        <v>9</v>
      </c>
      <c r="E2" s="2" t="s">
        <v>4</v>
      </c>
      <c r="F2" s="2" t="s">
        <v>5</v>
      </c>
    </row>
    <row r="3" spans="1:6" ht="63" x14ac:dyDescent="0.25">
      <c r="A3" s="14" t="s">
        <v>238</v>
      </c>
      <c r="B3" s="18" t="s">
        <v>284</v>
      </c>
      <c r="C3" s="11" t="str">
        <f>DEC2HEX(ROUNDUP((LEN(SUBSTITUTE(B3," ","")) / 2),0))</f>
        <v>3</v>
      </c>
      <c r="D3" s="11"/>
      <c r="E3" s="14" t="s">
        <v>168</v>
      </c>
      <c r="F3" s="14" t="s">
        <v>269</v>
      </c>
    </row>
    <row r="4" spans="1:6" ht="15.6" customHeight="1" x14ac:dyDescent="0.25">
      <c r="A4" s="14" t="s">
        <v>10</v>
      </c>
      <c r="B4" s="18" t="s">
        <v>164</v>
      </c>
      <c r="C4" s="11" t="str">
        <f>DEC2HEX(ROUNDUP((LEN(SUBSTITUTE(B4," ","")) / 2),0))</f>
        <v>2</v>
      </c>
      <c r="D4" s="11"/>
      <c r="E4" s="14" t="s">
        <v>185</v>
      </c>
      <c r="F4" s="14" t="s">
        <v>171</v>
      </c>
    </row>
    <row r="5" spans="1:6" ht="15.6" customHeight="1" x14ac:dyDescent="0.25">
      <c r="A5" s="14" t="s">
        <v>7</v>
      </c>
      <c r="B5" s="18" t="s">
        <v>30</v>
      </c>
      <c r="C5" s="11" t="str">
        <f>DEC2HEX(ROUNDUP((LEN(SUBSTITUTE(B5," ","")) / 2),0))</f>
        <v>2</v>
      </c>
      <c r="D5" s="11"/>
      <c r="E5" s="14" t="s">
        <v>8</v>
      </c>
      <c r="F5" s="14" t="s">
        <v>171</v>
      </c>
    </row>
    <row r="6" spans="1:6" ht="15.6" customHeight="1" x14ac:dyDescent="0.25">
      <c r="A6" s="14" t="s">
        <v>31</v>
      </c>
      <c r="B6" s="18" t="s">
        <v>337</v>
      </c>
      <c r="C6" s="11" t="str">
        <f>DEC2HEX(ROUNDUP((LEN(SUBSTITUTE(B6," ","")) / 2),0))</f>
        <v>3</v>
      </c>
      <c r="D6" s="11"/>
      <c r="E6" s="14" t="s">
        <v>43</v>
      </c>
      <c r="F6" s="14" t="s">
        <v>171</v>
      </c>
    </row>
    <row r="7" spans="1:6" ht="15.6" customHeight="1" x14ac:dyDescent="0.25">
      <c r="A7" s="14" t="s">
        <v>11</v>
      </c>
      <c r="B7" s="18" t="s">
        <v>29</v>
      </c>
      <c r="C7" s="11" t="str">
        <f t="shared" ref="C7:C21" si="0">DEC2HEX(ROUNDUP((LEN(SUBSTITUTE(B7," ","")) / 2),0))</f>
        <v>1</v>
      </c>
      <c r="D7" s="11"/>
      <c r="E7" s="14" t="s">
        <v>12</v>
      </c>
      <c r="F7" s="14" t="s">
        <v>171</v>
      </c>
    </row>
    <row r="8" spans="1:6" ht="15.6" customHeight="1" x14ac:dyDescent="0.25">
      <c r="A8" s="14" t="s">
        <v>13</v>
      </c>
      <c r="B8" s="18" t="s">
        <v>35</v>
      </c>
      <c r="C8" s="11" t="str">
        <f t="shared" ref="C8:C13" si="1">DEC2HEX(ROUNDUP((LEN(SUBSTITUTE(B8," ","")) / 2),0))</f>
        <v>5</v>
      </c>
      <c r="D8" s="11"/>
      <c r="E8" s="14" t="s">
        <v>14</v>
      </c>
      <c r="F8" s="14" t="s">
        <v>171</v>
      </c>
    </row>
    <row r="9" spans="1:6" ht="220.5" x14ac:dyDescent="0.25">
      <c r="A9" s="14" t="s">
        <v>176</v>
      </c>
      <c r="B9" s="18" t="s">
        <v>273</v>
      </c>
      <c r="C9" s="11" t="str">
        <f t="shared" si="1"/>
        <v>1</v>
      </c>
      <c r="D9" s="11"/>
      <c r="E9" s="14" t="s">
        <v>271</v>
      </c>
      <c r="F9" s="14" t="s">
        <v>272</v>
      </c>
    </row>
    <row r="10" spans="1:6" ht="409.5" x14ac:dyDescent="0.25">
      <c r="A10" s="14" t="s">
        <v>173</v>
      </c>
      <c r="B10" s="18" t="s">
        <v>349</v>
      </c>
      <c r="C10" s="11" t="str">
        <f t="shared" si="1"/>
        <v>6</v>
      </c>
      <c r="D10" s="11"/>
      <c r="E10" s="14" t="s">
        <v>19</v>
      </c>
      <c r="F10" s="14" t="s">
        <v>274</v>
      </c>
    </row>
    <row r="11" spans="1:6" ht="15.6" customHeight="1" x14ac:dyDescent="0.25">
      <c r="A11" s="14" t="s">
        <v>52</v>
      </c>
      <c r="B11" s="18" t="s">
        <v>40</v>
      </c>
      <c r="C11" s="11" t="str">
        <f t="shared" si="1"/>
        <v>1</v>
      </c>
      <c r="D11" s="11"/>
      <c r="E11" s="14" t="s">
        <v>275</v>
      </c>
      <c r="F11" s="14" t="s">
        <v>171</v>
      </c>
    </row>
    <row r="12" spans="1:6" ht="15.6" customHeight="1" x14ac:dyDescent="0.25">
      <c r="A12" s="14" t="s">
        <v>174</v>
      </c>
      <c r="B12" s="18" t="s">
        <v>277</v>
      </c>
      <c r="C12" s="11" t="str">
        <f t="shared" si="1"/>
        <v>3</v>
      </c>
      <c r="D12" s="11"/>
      <c r="E12" s="14" t="s">
        <v>276</v>
      </c>
      <c r="F12" s="14" t="s">
        <v>171</v>
      </c>
    </row>
    <row r="13" spans="1:6" ht="141.75" x14ac:dyDescent="0.25">
      <c r="A13" s="14" t="s">
        <v>216</v>
      </c>
      <c r="B13" s="18" t="s">
        <v>338</v>
      </c>
      <c r="C13" s="11" t="str">
        <f t="shared" si="1"/>
        <v>1</v>
      </c>
      <c r="D13" s="11"/>
      <c r="E13" s="14" t="s">
        <v>278</v>
      </c>
      <c r="F13" s="14" t="s">
        <v>279</v>
      </c>
    </row>
    <row r="14" spans="1:6" ht="94.5" x14ac:dyDescent="0.25">
      <c r="A14" s="14" t="s">
        <v>217</v>
      </c>
      <c r="B14" s="18" t="s">
        <v>39</v>
      </c>
      <c r="C14" s="11" t="str">
        <f t="shared" si="0"/>
        <v>1</v>
      </c>
      <c r="D14" s="11"/>
      <c r="E14" s="14" t="s">
        <v>281</v>
      </c>
      <c r="F14" s="14" t="s">
        <v>280</v>
      </c>
    </row>
    <row r="15" spans="1:6" ht="15.6" customHeight="1" x14ac:dyDescent="0.25">
      <c r="A15" s="14" t="s">
        <v>113</v>
      </c>
      <c r="B15" s="18" t="s">
        <v>333</v>
      </c>
      <c r="C15" s="11" t="str">
        <f t="shared" si="0"/>
        <v>5</v>
      </c>
      <c r="D15" s="11"/>
      <c r="E15" s="14" t="s">
        <v>20</v>
      </c>
      <c r="F15" s="14" t="s">
        <v>171</v>
      </c>
    </row>
    <row r="16" spans="1:6" ht="15.6" customHeight="1" x14ac:dyDescent="0.25">
      <c r="A16" s="14" t="s">
        <v>108</v>
      </c>
      <c r="B16" s="18" t="s">
        <v>335</v>
      </c>
      <c r="C16" s="11" t="str">
        <f t="shared" si="0"/>
        <v>5</v>
      </c>
      <c r="D16" s="11"/>
      <c r="E16" s="14" t="s">
        <v>21</v>
      </c>
      <c r="F16" s="14" t="s">
        <v>171</v>
      </c>
    </row>
    <row r="17" spans="1:6" ht="15.6" customHeight="1" x14ac:dyDescent="0.25">
      <c r="A17" s="14" t="s">
        <v>109</v>
      </c>
      <c r="B17" s="18" t="s">
        <v>334</v>
      </c>
      <c r="C17" s="11" t="str">
        <f t="shared" si="0"/>
        <v>5</v>
      </c>
      <c r="D17" s="11"/>
      <c r="E17" s="14" t="s">
        <v>22</v>
      </c>
      <c r="F17" s="14" t="s">
        <v>171</v>
      </c>
    </row>
    <row r="18" spans="1:6" ht="15.6" customHeight="1" x14ac:dyDescent="0.25">
      <c r="A18" s="14" t="s">
        <v>206</v>
      </c>
      <c r="B18" s="18" t="s">
        <v>336</v>
      </c>
      <c r="C18" s="11" t="str">
        <f t="shared" si="0"/>
        <v>6</v>
      </c>
      <c r="D18" s="11"/>
      <c r="E18" s="14" t="s">
        <v>23</v>
      </c>
      <c r="F18" s="14" t="s">
        <v>209</v>
      </c>
    </row>
    <row r="19" spans="1:6" ht="15.6" customHeight="1" x14ac:dyDescent="0.25">
      <c r="A19" s="14" t="s">
        <v>207</v>
      </c>
      <c r="B19" s="18" t="s">
        <v>363</v>
      </c>
      <c r="C19" s="11" t="str">
        <f t="shared" si="0"/>
        <v>6</v>
      </c>
      <c r="D19" s="11"/>
      <c r="E19" s="14" t="s">
        <v>283</v>
      </c>
      <c r="F19" s="14" t="s">
        <v>209</v>
      </c>
    </row>
    <row r="20" spans="1:6" ht="15.6" customHeight="1" x14ac:dyDescent="0.25">
      <c r="A20" s="14" t="s">
        <v>210</v>
      </c>
      <c r="B20" s="18" t="s">
        <v>36</v>
      </c>
      <c r="C20" s="11" t="str">
        <f t="shared" si="0"/>
        <v>6</v>
      </c>
      <c r="D20" s="11"/>
      <c r="E20" s="14" t="s">
        <v>24</v>
      </c>
      <c r="F20" s="14" t="s">
        <v>209</v>
      </c>
    </row>
    <row r="21" spans="1:6" ht="26.25" x14ac:dyDescent="0.25">
      <c r="A21" s="14"/>
      <c r="B21" s="27" t="s">
        <v>360</v>
      </c>
      <c r="C21" s="11" t="str">
        <f t="shared" si="0"/>
        <v>1B</v>
      </c>
      <c r="D21" s="11"/>
      <c r="E21" s="14" t="s">
        <v>234</v>
      </c>
      <c r="F21" s="14" t="s">
        <v>236</v>
      </c>
    </row>
    <row r="23" spans="1:6" x14ac:dyDescent="0.25">
      <c r="B23" s="19" t="s">
        <v>41</v>
      </c>
    </row>
    <row r="24" spans="1:6" x14ac:dyDescent="0.25">
      <c r="A24" s="4"/>
      <c r="B24" s="1" t="s">
        <v>83</v>
      </c>
      <c r="C24"/>
      <c r="D24"/>
      <c r="E24"/>
    </row>
    <row r="25" spans="1:6" x14ac:dyDescent="0.25">
      <c r="B25" s="29" t="s">
        <v>270</v>
      </c>
    </row>
  </sheetData>
  <mergeCells count="1">
    <mergeCell ref="A1:E1"/>
  </mergeCells>
  <hyperlinks>
    <hyperlink ref="B25" r:id="rId1" xr:uid="{00000000-0004-0000-1500-000000000000}"/>
  </hyperlinks>
  <pageMargins left="0.7" right="0.7" top="0.75" bottom="0.75" header="0.3" footer="0.3"/>
  <pageSetup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2"/>
  <sheetViews>
    <sheetView topLeftCell="A9" zoomScale="90" zoomScaleNormal="90" workbookViewId="0">
      <selection activeCell="B16" sqref="B16"/>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293</v>
      </c>
      <c r="B1" s="36"/>
      <c r="C1" s="36"/>
      <c r="D1" s="36"/>
      <c r="E1" s="36"/>
      <c r="F1" s="3"/>
    </row>
    <row r="2" spans="1:6" x14ac:dyDescent="0.25">
      <c r="A2" s="6" t="s">
        <v>0</v>
      </c>
      <c r="B2" s="2" t="s">
        <v>1</v>
      </c>
      <c r="C2" s="5" t="s">
        <v>2</v>
      </c>
      <c r="D2" s="2" t="s">
        <v>9</v>
      </c>
      <c r="E2" s="2" t="s">
        <v>4</v>
      </c>
      <c r="F2" s="2" t="s">
        <v>5</v>
      </c>
    </row>
    <row r="3" spans="1:6" ht="63" x14ac:dyDescent="0.25">
      <c r="A3" s="14" t="s">
        <v>238</v>
      </c>
      <c r="B3" s="18" t="s">
        <v>286</v>
      </c>
      <c r="C3" s="11" t="str">
        <f t="shared" ref="C3:C18" si="0">DEC2HEX(ROUNDUP((LEN(SUBSTITUTE(B3," ","")) / 2),0))</f>
        <v>3</v>
      </c>
      <c r="D3" s="11"/>
      <c r="E3" s="14" t="s">
        <v>168</v>
      </c>
      <c r="F3" s="14" t="s">
        <v>285</v>
      </c>
    </row>
    <row r="4" spans="1:6" x14ac:dyDescent="0.25">
      <c r="A4" s="14" t="s">
        <v>11</v>
      </c>
      <c r="B4" s="18" t="s">
        <v>29</v>
      </c>
      <c r="C4" s="11" t="str">
        <f t="shared" si="0"/>
        <v>1</v>
      </c>
      <c r="D4" s="11"/>
      <c r="E4" s="14" t="s">
        <v>12</v>
      </c>
      <c r="F4" s="14" t="s">
        <v>171</v>
      </c>
    </row>
    <row r="5" spans="1:6" x14ac:dyDescent="0.25">
      <c r="A5" s="14" t="s">
        <v>7</v>
      </c>
      <c r="B5" s="18" t="s">
        <v>30</v>
      </c>
      <c r="C5" s="11" t="str">
        <f t="shared" si="0"/>
        <v>2</v>
      </c>
      <c r="D5" s="11"/>
      <c r="E5" s="14" t="s">
        <v>8</v>
      </c>
      <c r="F5" s="14" t="s">
        <v>171</v>
      </c>
    </row>
    <row r="6" spans="1:6" x14ac:dyDescent="0.25">
      <c r="A6" s="14" t="s">
        <v>31</v>
      </c>
      <c r="B6" s="18" t="s">
        <v>62</v>
      </c>
      <c r="C6" s="11" t="str">
        <f t="shared" si="0"/>
        <v>3</v>
      </c>
      <c r="D6" s="11"/>
      <c r="E6" s="14" t="s">
        <v>43</v>
      </c>
      <c r="F6" s="14" t="s">
        <v>171</v>
      </c>
    </row>
    <row r="7" spans="1:6" x14ac:dyDescent="0.25">
      <c r="A7" s="14" t="s">
        <v>13</v>
      </c>
      <c r="B7" s="18" t="s">
        <v>35</v>
      </c>
      <c r="C7" s="11" t="str">
        <f t="shared" si="0"/>
        <v>5</v>
      </c>
      <c r="D7" s="11"/>
      <c r="E7" s="14" t="s">
        <v>14</v>
      </c>
      <c r="F7" s="14" t="s">
        <v>171</v>
      </c>
    </row>
    <row r="8" spans="1:6" x14ac:dyDescent="0.25">
      <c r="A8" s="14" t="s">
        <v>287</v>
      </c>
      <c r="B8" s="18" t="s">
        <v>326</v>
      </c>
      <c r="C8" s="11" t="str">
        <f t="shared" si="0"/>
        <v>4</v>
      </c>
      <c r="D8" s="11"/>
      <c r="E8" s="14" t="s">
        <v>288</v>
      </c>
      <c r="F8" s="14" t="s">
        <v>171</v>
      </c>
    </row>
    <row r="9" spans="1:6" ht="409.5" x14ac:dyDescent="0.25">
      <c r="A9" s="14" t="s">
        <v>173</v>
      </c>
      <c r="B9" s="18" t="s">
        <v>328</v>
      </c>
      <c r="C9" s="11" t="str">
        <f t="shared" si="0"/>
        <v>3</v>
      </c>
      <c r="D9" s="11"/>
      <c r="E9" s="14" t="s">
        <v>19</v>
      </c>
      <c r="F9" s="14" t="s">
        <v>289</v>
      </c>
    </row>
    <row r="10" spans="1:6" ht="16.350000000000001" customHeight="1" x14ac:dyDescent="0.25">
      <c r="A10" s="14" t="s">
        <v>174</v>
      </c>
      <c r="B10" s="18" t="s">
        <v>277</v>
      </c>
      <c r="C10" s="11" t="str">
        <f t="shared" si="0"/>
        <v>3</v>
      </c>
      <c r="D10" s="11"/>
      <c r="E10" s="14" t="s">
        <v>276</v>
      </c>
      <c r="F10" s="14" t="s">
        <v>171</v>
      </c>
    </row>
    <row r="11" spans="1:6" ht="15.6" customHeight="1" x14ac:dyDescent="0.25">
      <c r="A11" s="14" t="s">
        <v>10</v>
      </c>
      <c r="B11" s="18" t="s">
        <v>164</v>
      </c>
      <c r="C11" s="11" t="str">
        <f t="shared" si="0"/>
        <v>2</v>
      </c>
      <c r="D11" s="11"/>
      <c r="E11" s="14" t="s">
        <v>185</v>
      </c>
      <c r="F11" s="14" t="s">
        <v>171</v>
      </c>
    </row>
    <row r="12" spans="1:6" ht="153.6" customHeight="1" x14ac:dyDescent="0.25">
      <c r="A12" s="14" t="s">
        <v>216</v>
      </c>
      <c r="B12" s="18" t="s">
        <v>42</v>
      </c>
      <c r="C12" s="11" t="str">
        <f t="shared" si="0"/>
        <v>1</v>
      </c>
      <c r="D12" s="11"/>
      <c r="E12" s="14" t="s">
        <v>278</v>
      </c>
      <c r="F12" s="14" t="s">
        <v>279</v>
      </c>
    </row>
    <row r="13" spans="1:6" ht="17.45" customHeight="1" x14ac:dyDescent="0.25">
      <c r="A13" s="14" t="s">
        <v>217</v>
      </c>
      <c r="B13" s="18" t="s">
        <v>15</v>
      </c>
      <c r="C13" s="11" t="str">
        <f t="shared" si="0"/>
        <v>1</v>
      </c>
      <c r="D13" s="11"/>
      <c r="E13" s="14" t="s">
        <v>290</v>
      </c>
      <c r="F13" s="14" t="s">
        <v>291</v>
      </c>
    </row>
    <row r="14" spans="1:6" ht="17.45" customHeight="1" x14ac:dyDescent="0.25">
      <c r="A14" s="14" t="s">
        <v>114</v>
      </c>
      <c r="B14" s="18" t="s">
        <v>133</v>
      </c>
      <c r="C14" s="11" t="str">
        <f t="shared" si="0"/>
        <v>4</v>
      </c>
      <c r="D14" s="11"/>
      <c r="E14" s="14" t="s">
        <v>292</v>
      </c>
      <c r="F14" s="14" t="s">
        <v>171</v>
      </c>
    </row>
    <row r="15" spans="1:6" ht="17.45" customHeight="1" x14ac:dyDescent="0.25">
      <c r="A15" s="14" t="s">
        <v>206</v>
      </c>
      <c r="B15" s="18" t="s">
        <v>282</v>
      </c>
      <c r="C15" s="11" t="str">
        <f t="shared" si="0"/>
        <v>6</v>
      </c>
      <c r="D15" s="11"/>
      <c r="E15" s="14" t="s">
        <v>23</v>
      </c>
      <c r="F15" s="14" t="s">
        <v>209</v>
      </c>
    </row>
    <row r="16" spans="1:6" ht="17.45" customHeight="1" x14ac:dyDescent="0.25">
      <c r="A16" s="14" t="s">
        <v>207</v>
      </c>
      <c r="B16" s="18" t="s">
        <v>363</v>
      </c>
      <c r="C16" s="11" t="str">
        <f t="shared" si="0"/>
        <v>6</v>
      </c>
      <c r="D16" s="11"/>
      <c r="E16" s="14" t="s">
        <v>283</v>
      </c>
      <c r="F16" s="14" t="s">
        <v>209</v>
      </c>
    </row>
    <row r="17" spans="1:6" ht="17.45" customHeight="1" x14ac:dyDescent="0.25">
      <c r="A17" s="14" t="s">
        <v>210</v>
      </c>
      <c r="B17" s="18" t="s">
        <v>36</v>
      </c>
      <c r="C17" s="11" t="str">
        <f t="shared" si="0"/>
        <v>6</v>
      </c>
      <c r="D17" s="11"/>
      <c r="E17" s="14" t="s">
        <v>24</v>
      </c>
      <c r="F17" s="14" t="s">
        <v>209</v>
      </c>
    </row>
    <row r="18" spans="1:6" x14ac:dyDescent="0.25">
      <c r="A18" s="14"/>
      <c r="B18" s="27" t="s">
        <v>361</v>
      </c>
      <c r="C18" s="11" t="str">
        <f t="shared" si="0"/>
        <v>5</v>
      </c>
      <c r="D18" s="11"/>
      <c r="E18" s="14" t="s">
        <v>234</v>
      </c>
      <c r="F18" s="14" t="s">
        <v>236</v>
      </c>
    </row>
    <row r="20" spans="1:6" x14ac:dyDescent="0.25">
      <c r="B20" s="19" t="s">
        <v>41</v>
      </c>
    </row>
    <row r="21" spans="1:6" x14ac:dyDescent="0.25">
      <c r="A21" s="4"/>
      <c r="B21" s="1" t="s">
        <v>83</v>
      </c>
      <c r="C21"/>
      <c r="D21"/>
      <c r="E21"/>
    </row>
    <row r="22" spans="1:6" x14ac:dyDescent="0.25">
      <c r="B22" s="1" t="s">
        <v>294</v>
      </c>
    </row>
  </sheetData>
  <mergeCells count="1">
    <mergeCell ref="A1:E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0"/>
  <sheetViews>
    <sheetView topLeftCell="A9" zoomScale="90" zoomScaleNormal="90" workbookViewId="0">
      <selection activeCell="B14" sqref="B1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295</v>
      </c>
      <c r="B1" s="36"/>
      <c r="C1" s="36"/>
      <c r="D1" s="36"/>
      <c r="E1" s="36"/>
      <c r="F1" s="3"/>
    </row>
    <row r="2" spans="1:6" x14ac:dyDescent="0.25">
      <c r="A2" s="6" t="s">
        <v>0</v>
      </c>
      <c r="B2" s="2" t="s">
        <v>1</v>
      </c>
      <c r="C2" s="5" t="s">
        <v>2</v>
      </c>
      <c r="D2" s="2" t="s">
        <v>9</v>
      </c>
      <c r="E2" s="2" t="s">
        <v>4</v>
      </c>
      <c r="F2" s="2" t="s">
        <v>5</v>
      </c>
    </row>
    <row r="3" spans="1:6" ht="63" x14ac:dyDescent="0.25">
      <c r="A3" s="14" t="s">
        <v>238</v>
      </c>
      <c r="B3" s="18" t="s">
        <v>297</v>
      </c>
      <c r="C3" s="11" t="str">
        <f t="shared" ref="C3:C16" si="0">DEC2HEX(ROUNDUP((LEN(SUBSTITUTE(B3," ","")) / 2),0))</f>
        <v>3</v>
      </c>
      <c r="D3" s="11"/>
      <c r="E3" s="14" t="s">
        <v>168</v>
      </c>
      <c r="F3" s="14" t="s">
        <v>296</v>
      </c>
    </row>
    <row r="4" spans="1:6" x14ac:dyDescent="0.25">
      <c r="A4" s="14" t="s">
        <v>10</v>
      </c>
      <c r="B4" s="18" t="s">
        <v>164</v>
      </c>
      <c r="C4" s="11" t="str">
        <f t="shared" si="0"/>
        <v>2</v>
      </c>
      <c r="D4" s="11"/>
      <c r="E4" s="14" t="s">
        <v>185</v>
      </c>
      <c r="F4" s="14" t="s">
        <v>171</v>
      </c>
    </row>
    <row r="5" spans="1:6" x14ac:dyDescent="0.25">
      <c r="A5" s="14" t="s">
        <v>7</v>
      </c>
      <c r="B5" s="18" t="s">
        <v>30</v>
      </c>
      <c r="C5" s="11" t="str">
        <f t="shared" si="0"/>
        <v>2</v>
      </c>
      <c r="D5" s="11"/>
      <c r="E5" s="14" t="s">
        <v>8</v>
      </c>
      <c r="F5" s="14" t="s">
        <v>171</v>
      </c>
    </row>
    <row r="6" spans="1:6" x14ac:dyDescent="0.25">
      <c r="A6" s="14" t="s">
        <v>31</v>
      </c>
      <c r="B6" s="18" t="s">
        <v>62</v>
      </c>
      <c r="C6" s="11" t="str">
        <f t="shared" si="0"/>
        <v>3</v>
      </c>
      <c r="D6" s="11"/>
      <c r="E6" s="14" t="s">
        <v>43</v>
      </c>
      <c r="F6" s="14" t="s">
        <v>171</v>
      </c>
    </row>
    <row r="7" spans="1:6" x14ac:dyDescent="0.25">
      <c r="A7" s="14" t="s">
        <v>11</v>
      </c>
      <c r="B7" s="18" t="s">
        <v>29</v>
      </c>
      <c r="C7" s="11" t="str">
        <f t="shared" si="0"/>
        <v>1</v>
      </c>
      <c r="D7" s="11"/>
      <c r="E7" s="14" t="s">
        <v>12</v>
      </c>
      <c r="F7" s="14" t="s">
        <v>171</v>
      </c>
    </row>
    <row r="8" spans="1:6" x14ac:dyDescent="0.25">
      <c r="A8" s="14" t="s">
        <v>287</v>
      </c>
      <c r="B8" s="18" t="s">
        <v>355</v>
      </c>
      <c r="C8" s="11" t="str">
        <f t="shared" si="0"/>
        <v>4</v>
      </c>
      <c r="D8" s="11"/>
      <c r="E8" s="14" t="s">
        <v>288</v>
      </c>
      <c r="F8" s="14" t="s">
        <v>171</v>
      </c>
    </row>
    <row r="9" spans="1:6" ht="173.25" x14ac:dyDescent="0.25">
      <c r="A9" s="14" t="s">
        <v>173</v>
      </c>
      <c r="B9" s="18" t="s">
        <v>191</v>
      </c>
      <c r="C9" s="11" t="str">
        <f t="shared" si="0"/>
        <v>1</v>
      </c>
      <c r="D9" s="11"/>
      <c r="E9" s="14" t="s">
        <v>19</v>
      </c>
      <c r="F9" s="14" t="s">
        <v>298</v>
      </c>
    </row>
    <row r="10" spans="1:6" ht="141.75" x14ac:dyDescent="0.25">
      <c r="A10" s="14" t="s">
        <v>216</v>
      </c>
      <c r="B10" s="18" t="s">
        <v>42</v>
      </c>
      <c r="C10" s="11" t="str">
        <f t="shared" si="0"/>
        <v>1</v>
      </c>
      <c r="D10" s="11"/>
      <c r="E10" s="14" t="s">
        <v>278</v>
      </c>
      <c r="F10" s="14" t="s">
        <v>279</v>
      </c>
    </row>
    <row r="11" spans="1:6" ht="78.75" x14ac:dyDescent="0.25">
      <c r="A11" s="14" t="s">
        <v>217</v>
      </c>
      <c r="B11" s="18" t="s">
        <v>39</v>
      </c>
      <c r="C11" s="11" t="str">
        <f t="shared" si="0"/>
        <v>1</v>
      </c>
      <c r="D11" s="11"/>
      <c r="E11" s="14" t="s">
        <v>290</v>
      </c>
      <c r="F11" s="14" t="s">
        <v>299</v>
      </c>
    </row>
    <row r="12" spans="1:6" x14ac:dyDescent="0.25">
      <c r="A12" s="14" t="s">
        <v>114</v>
      </c>
      <c r="B12" s="18" t="s">
        <v>133</v>
      </c>
      <c r="C12" s="11" t="str">
        <f t="shared" si="0"/>
        <v>4</v>
      </c>
      <c r="D12" s="11"/>
      <c r="E12" s="14" t="s">
        <v>292</v>
      </c>
      <c r="F12" s="14" t="s">
        <v>171</v>
      </c>
    </row>
    <row r="13" spans="1:6" x14ac:dyDescent="0.25">
      <c r="A13" s="14" t="s">
        <v>206</v>
      </c>
      <c r="B13" s="18" t="s">
        <v>336</v>
      </c>
      <c r="C13" s="11" t="str">
        <f t="shared" si="0"/>
        <v>6</v>
      </c>
      <c r="D13" s="11"/>
      <c r="E13" s="14" t="s">
        <v>23</v>
      </c>
      <c r="F13" s="14" t="s">
        <v>209</v>
      </c>
    </row>
    <row r="14" spans="1:6" x14ac:dyDescent="0.25">
      <c r="A14" s="14" t="s">
        <v>207</v>
      </c>
      <c r="B14" s="18" t="s">
        <v>363</v>
      </c>
      <c r="C14" s="11" t="str">
        <f t="shared" si="0"/>
        <v>6</v>
      </c>
      <c r="D14" s="11"/>
      <c r="E14" s="14" t="s">
        <v>283</v>
      </c>
      <c r="F14" s="14" t="s">
        <v>209</v>
      </c>
    </row>
    <row r="15" spans="1:6" x14ac:dyDescent="0.25">
      <c r="A15" s="14" t="s">
        <v>210</v>
      </c>
      <c r="B15" s="18" t="s">
        <v>36</v>
      </c>
      <c r="C15" s="11" t="str">
        <f t="shared" si="0"/>
        <v>6</v>
      </c>
      <c r="D15" s="11"/>
      <c r="E15" s="14" t="s">
        <v>24</v>
      </c>
      <c r="F15" s="14" t="s">
        <v>209</v>
      </c>
    </row>
    <row r="16" spans="1:6" ht="64.5" x14ac:dyDescent="0.25">
      <c r="A16" s="14"/>
      <c r="B16" s="27" t="s">
        <v>362</v>
      </c>
      <c r="C16" s="11" t="str">
        <f t="shared" si="0"/>
        <v>43</v>
      </c>
      <c r="D16" s="11"/>
      <c r="E16" s="14" t="s">
        <v>234</v>
      </c>
      <c r="F16" s="14" t="s">
        <v>236</v>
      </c>
    </row>
    <row r="18" spans="1:5" x14ac:dyDescent="0.25">
      <c r="B18" s="19" t="s">
        <v>41</v>
      </c>
    </row>
    <row r="19" spans="1:5" x14ac:dyDescent="0.25">
      <c r="A19" s="4"/>
      <c r="B19" s="1" t="s">
        <v>83</v>
      </c>
      <c r="C19"/>
      <c r="D19"/>
      <c r="E19"/>
    </row>
    <row r="20" spans="1:5" x14ac:dyDescent="0.25">
      <c r="B20" s="1" t="s">
        <v>300</v>
      </c>
    </row>
  </sheetData>
  <mergeCells count="1">
    <mergeCell ref="A1:E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342</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t="s">
        <v>341</v>
      </c>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350</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339</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343</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344</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workbookViewId="0">
      <selection activeCell="B4" sqref="B4"/>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154</v>
      </c>
      <c r="B1" s="36"/>
      <c r="C1" s="36"/>
      <c r="D1" s="36"/>
      <c r="E1" s="36"/>
      <c r="F1" s="3"/>
    </row>
    <row r="2" spans="1:6" x14ac:dyDescent="0.25">
      <c r="A2" s="6" t="s">
        <v>0</v>
      </c>
      <c r="B2" s="2" t="s">
        <v>1</v>
      </c>
      <c r="C2" s="5" t="s">
        <v>2</v>
      </c>
      <c r="D2" s="2" t="s">
        <v>9</v>
      </c>
      <c r="E2" s="2" t="s">
        <v>4</v>
      </c>
      <c r="F2" s="2" t="s">
        <v>5</v>
      </c>
    </row>
    <row r="3" spans="1:6" ht="31.5" x14ac:dyDescent="0.25">
      <c r="A3" s="14" t="s">
        <v>34</v>
      </c>
      <c r="B3" s="18" t="s">
        <v>90</v>
      </c>
      <c r="C3" s="11" t="str">
        <f t="shared" ref="C3:C25" si="0">DEC2HEX(ROUNDUP((LEN(SUBSTITUTE(B3," ","")) / 2),0))</f>
        <v>6</v>
      </c>
      <c r="D3" s="11"/>
      <c r="E3" s="14" t="s">
        <v>91</v>
      </c>
      <c r="F3" s="3" t="s">
        <v>135</v>
      </c>
    </row>
    <row r="4" spans="1:6" ht="15.6" customHeight="1" x14ac:dyDescent="0.25">
      <c r="A4" s="14" t="s">
        <v>92</v>
      </c>
      <c r="B4" s="18" t="s">
        <v>330</v>
      </c>
      <c r="C4" s="11" t="str">
        <f t="shared" si="0"/>
        <v>7</v>
      </c>
      <c r="D4" s="11"/>
      <c r="E4" s="14" t="s">
        <v>93</v>
      </c>
      <c r="F4" s="3" t="s">
        <v>138</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 t="shared" si="0"/>
        <v>1</v>
      </c>
      <c r="D24" s="11"/>
      <c r="E24" s="20" t="s">
        <v>132</v>
      </c>
      <c r="F24" s="3"/>
    </row>
    <row r="25" spans="1:6" x14ac:dyDescent="0.25">
      <c r="A25" s="14"/>
      <c r="B25" s="27" t="s">
        <v>305</v>
      </c>
      <c r="C25" s="11" t="str">
        <f t="shared" si="0"/>
        <v>9</v>
      </c>
      <c r="D25" s="11"/>
      <c r="E25" s="14" t="s">
        <v>234</v>
      </c>
      <c r="F25" s="14" t="s">
        <v>236</v>
      </c>
    </row>
    <row r="26" spans="1:6" x14ac:dyDescent="0.25">
      <c r="A26" s="30"/>
      <c r="B26" s="31"/>
      <c r="C26" s="32"/>
      <c r="D26" s="32"/>
      <c r="E26" s="30"/>
      <c r="F26" s="30"/>
    </row>
    <row r="27" spans="1:6" x14ac:dyDescent="0.25">
      <c r="A27" s="30"/>
      <c r="B27" s="31"/>
      <c r="C27" s="32"/>
      <c r="D27" s="32"/>
      <c r="E27" s="30"/>
      <c r="F27" s="30"/>
    </row>
    <row r="28" spans="1:6" x14ac:dyDescent="0.25">
      <c r="B28" s="19" t="s">
        <v>41</v>
      </c>
    </row>
    <row r="29" spans="1:6" x14ac:dyDescent="0.25">
      <c r="A29" s="4"/>
      <c r="C29"/>
      <c r="D29"/>
      <c r="E29"/>
    </row>
  </sheetData>
  <mergeCells count="1">
    <mergeCell ref="A1:E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345</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346</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347</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348</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351</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352</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353</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7"/>
  <sheetViews>
    <sheetView zoomScale="90" zoomScaleNormal="90" workbookViewId="0">
      <selection activeCell="B4" sqref="B4"/>
    </sheetView>
  </sheetViews>
  <sheetFormatPr defaultColWidth="11.5703125" defaultRowHeight="15.75" x14ac:dyDescent="0.25"/>
  <cols>
    <col min="1" max="1" width="13" style="1" customWidth="1"/>
    <col min="2" max="2" width="32.140625" style="1" customWidth="1"/>
    <col min="3" max="3" width="14.42578125" style="1" customWidth="1"/>
    <col min="4" max="4" width="11.5703125" style="1"/>
    <col min="5" max="5" width="82.140625" style="1" bestFit="1" customWidth="1"/>
    <col min="6" max="6" width="36.42578125" style="1" customWidth="1"/>
    <col min="7" max="16384" width="11.5703125" style="1"/>
  </cols>
  <sheetData>
    <row r="1" spans="1:6" x14ac:dyDescent="0.25">
      <c r="A1" s="36" t="s">
        <v>354</v>
      </c>
      <c r="B1" s="36"/>
      <c r="C1" s="36"/>
      <c r="D1" s="36"/>
      <c r="E1" s="36"/>
      <c r="F1" s="3"/>
    </row>
    <row r="2" spans="1:6" x14ac:dyDescent="0.25">
      <c r="A2" s="6" t="s">
        <v>0</v>
      </c>
      <c r="B2" s="2" t="s">
        <v>1</v>
      </c>
      <c r="C2" s="5" t="s">
        <v>2</v>
      </c>
      <c r="D2" s="2" t="s">
        <v>9</v>
      </c>
      <c r="E2" s="2" t="s">
        <v>4</v>
      </c>
      <c r="F2" s="2" t="s">
        <v>5</v>
      </c>
    </row>
    <row r="3" spans="1:6" x14ac:dyDescent="0.25">
      <c r="A3" s="20" t="s">
        <v>206</v>
      </c>
      <c r="B3" s="27" t="s">
        <v>336</v>
      </c>
      <c r="C3" s="21" t="str">
        <f>DEC2HEX(ROUNDUP((LEN(SUBSTITUTE(B3," ","")) / 2),0))</f>
        <v>6</v>
      </c>
      <c r="D3" s="21" t="str">
        <f>C3</f>
        <v>6</v>
      </c>
      <c r="E3" s="20" t="s">
        <v>23</v>
      </c>
      <c r="F3" s="14"/>
    </row>
    <row r="4" spans="1:6" x14ac:dyDescent="0.25">
      <c r="A4" s="20" t="s">
        <v>207</v>
      </c>
      <c r="B4" s="27" t="s">
        <v>363</v>
      </c>
      <c r="C4" s="21" t="str">
        <f>DEC2HEX(ROUNDUP((LEN(SUBSTITUTE(B4," ","")) / 2),0))</f>
        <v>6</v>
      </c>
      <c r="D4" s="21" t="str">
        <f>C4</f>
        <v>6</v>
      </c>
      <c r="E4" s="20" t="s">
        <v>283</v>
      </c>
      <c r="F4" s="14"/>
    </row>
    <row r="5" spans="1:6" x14ac:dyDescent="0.25">
      <c r="A5" s="20" t="s">
        <v>210</v>
      </c>
      <c r="B5" s="27" t="s">
        <v>36</v>
      </c>
      <c r="C5" s="21" t="str">
        <f>DEC2HEX(ROUNDUP((LEN(SUBSTITUTE(B5," ","")) / 2),0))</f>
        <v>6</v>
      </c>
      <c r="D5" s="21" t="str">
        <f>C5</f>
        <v>6</v>
      </c>
      <c r="E5" s="20" t="s">
        <v>24</v>
      </c>
      <c r="F5" s="14"/>
    </row>
    <row r="6" spans="1:6" x14ac:dyDescent="0.25">
      <c r="B6" s="19"/>
    </row>
    <row r="7" spans="1:6" x14ac:dyDescent="0.25">
      <c r="A7" s="4"/>
      <c r="C7"/>
      <c r="D7"/>
      <c r="E7"/>
    </row>
    <row r="12" spans="1:6" ht="17.45" customHeight="1" x14ac:dyDescent="0.25"/>
    <row r="13" spans="1:6" ht="17.45" customHeight="1" x14ac:dyDescent="0.25"/>
    <row r="14" spans="1:6" ht="17.45" customHeight="1" x14ac:dyDescent="0.25">
      <c r="B14" s="1" t="s">
        <v>340</v>
      </c>
    </row>
    <row r="15" spans="1:6" ht="17.45" customHeight="1" x14ac:dyDescent="0.25"/>
    <row r="16" spans="1:6" x14ac:dyDescent="0.25">
      <c r="B16" s="19"/>
    </row>
    <row r="17" spans="1:5" x14ac:dyDescent="0.25">
      <c r="A17" s="4"/>
      <c r="C17"/>
      <c r="D17"/>
      <c r="E17"/>
    </row>
  </sheetData>
  <mergeCells count="1">
    <mergeCell ref="A1:E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9"/>
  <sheetViews>
    <sheetView tabSelected="1" topLeftCell="C1" workbookViewId="0">
      <selection activeCell="D4" sqref="D4"/>
    </sheetView>
  </sheetViews>
  <sheetFormatPr defaultColWidth="11.5703125" defaultRowHeight="12.75" x14ac:dyDescent="0.2"/>
  <cols>
    <col min="1" max="1" width="21.28515625" bestFit="1" customWidth="1"/>
    <col min="2" max="3" width="14.42578125" customWidth="1"/>
    <col min="4" max="4" width="221" bestFit="1" customWidth="1"/>
    <col min="5" max="5" width="14.42578125" customWidth="1"/>
    <col min="6" max="6" width="12.42578125" customWidth="1"/>
    <col min="7" max="7" width="23" customWidth="1"/>
  </cols>
  <sheetData>
    <row r="1" spans="1:7" ht="20.25" x14ac:dyDescent="0.3">
      <c r="A1" s="40" t="s">
        <v>308</v>
      </c>
      <c r="B1" s="40"/>
      <c r="C1" s="40"/>
      <c r="D1" s="40"/>
      <c r="E1" s="40"/>
      <c r="F1" s="40"/>
      <c r="G1" s="40"/>
    </row>
    <row r="2" spans="1:7" x14ac:dyDescent="0.2">
      <c r="A2" s="24" t="s">
        <v>0</v>
      </c>
      <c r="B2" s="24" t="s">
        <v>310</v>
      </c>
      <c r="C2" s="24" t="s">
        <v>321</v>
      </c>
      <c r="D2" s="24" t="s">
        <v>1</v>
      </c>
      <c r="E2" s="24" t="s">
        <v>2</v>
      </c>
      <c r="F2" s="24" t="s">
        <v>3</v>
      </c>
      <c r="G2" s="24" t="s">
        <v>4</v>
      </c>
    </row>
    <row r="3" spans="1:7" x14ac:dyDescent="0.2">
      <c r="A3" s="20" t="s">
        <v>311</v>
      </c>
      <c r="B3" s="20" t="s">
        <v>320</v>
      </c>
      <c r="C3" s="33" t="s">
        <v>313</v>
      </c>
      <c r="D3" s="20" t="s">
        <v>364</v>
      </c>
      <c r="E3" s="21" t="str">
        <f>DEC2HEX(ROUNDUP((LEN(SUBSTITUTE(D3," ","")) / 2),0))</f>
        <v>62</v>
      </c>
      <c r="F3" s="21" t="str">
        <f>E3</f>
        <v>62</v>
      </c>
      <c r="G3" s="20" t="s">
        <v>309</v>
      </c>
    </row>
    <row r="4" spans="1:7" x14ac:dyDescent="0.2">
      <c r="A4" s="20" t="s">
        <v>312</v>
      </c>
      <c r="B4" s="20" t="s">
        <v>320</v>
      </c>
      <c r="C4" s="33" t="s">
        <v>314</v>
      </c>
      <c r="D4" s="20" t="s">
        <v>322</v>
      </c>
      <c r="E4" s="21" t="str">
        <f>DEC2HEX(ROUNDUP((LEN(SUBSTITUTE(D4," ","")) / 2),0))</f>
        <v>4D</v>
      </c>
      <c r="F4" s="21" t="str">
        <f>E4</f>
        <v>4D</v>
      </c>
      <c r="G4" s="20" t="s">
        <v>315</v>
      </c>
    </row>
    <row r="5" spans="1:7" x14ac:dyDescent="0.2">
      <c r="A5" s="20" t="s">
        <v>316</v>
      </c>
      <c r="B5" s="20" t="s">
        <v>320</v>
      </c>
      <c r="C5" s="34" t="s">
        <v>317</v>
      </c>
      <c r="D5" s="22" t="s">
        <v>318</v>
      </c>
      <c r="E5" s="21" t="str">
        <f>DEC2HEX(ROUNDUP((LEN(SUBSTITUTE(D5," ","")) / 2),0))</f>
        <v>2A</v>
      </c>
      <c r="F5" s="21" t="str">
        <f>E5</f>
        <v>2A</v>
      </c>
      <c r="G5" s="20" t="s">
        <v>319</v>
      </c>
    </row>
    <row r="9" spans="1:7" x14ac:dyDescent="0.2">
      <c r="D9" s="23"/>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workbookViewId="0">
      <selection activeCell="B4" sqref="B4"/>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26.140625" style="1" bestFit="1" customWidth="1"/>
    <col min="7" max="16384" width="11.5703125" style="1"/>
  </cols>
  <sheetData>
    <row r="1" spans="1:6" x14ac:dyDescent="0.25">
      <c r="A1" s="36" t="s">
        <v>155</v>
      </c>
      <c r="B1" s="36"/>
      <c r="C1" s="36"/>
      <c r="D1" s="36"/>
      <c r="E1" s="36"/>
      <c r="F1" s="3"/>
    </row>
    <row r="2" spans="1:6" x14ac:dyDescent="0.25">
      <c r="A2" s="6" t="s">
        <v>0</v>
      </c>
      <c r="B2" s="2" t="s">
        <v>1</v>
      </c>
      <c r="C2" s="5" t="s">
        <v>2</v>
      </c>
      <c r="D2" s="2" t="s">
        <v>9</v>
      </c>
      <c r="E2" s="2" t="s">
        <v>4</v>
      </c>
      <c r="F2" s="2" t="s">
        <v>5</v>
      </c>
    </row>
    <row r="3" spans="1:6" ht="31.5" x14ac:dyDescent="0.25">
      <c r="A3" s="14" t="s">
        <v>34</v>
      </c>
      <c r="B3" s="18" t="s">
        <v>90</v>
      </c>
      <c r="C3" s="11" t="str">
        <f t="shared" ref="C3:C25" si="0">DEC2HEX(ROUNDUP((LEN(SUBSTITUTE(B3," ","")) / 2),0))</f>
        <v>6</v>
      </c>
      <c r="D3" s="11"/>
      <c r="E3" s="14" t="s">
        <v>91</v>
      </c>
      <c r="F3" s="3" t="s">
        <v>135</v>
      </c>
    </row>
    <row r="4" spans="1:6" ht="15.6" customHeight="1" x14ac:dyDescent="0.25">
      <c r="A4" s="14" t="s">
        <v>92</v>
      </c>
      <c r="B4" s="18" t="s">
        <v>331</v>
      </c>
      <c r="C4" s="11" t="str">
        <f t="shared" si="0"/>
        <v>7</v>
      </c>
      <c r="D4" s="11"/>
      <c r="E4" s="14" t="s">
        <v>93</v>
      </c>
      <c r="F4" s="3" t="s">
        <v>136</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 t="shared" si="0"/>
        <v>1</v>
      </c>
      <c r="D24" s="11"/>
      <c r="E24" s="20" t="s">
        <v>132</v>
      </c>
      <c r="F24" s="3"/>
    </row>
    <row r="25" spans="1:6" x14ac:dyDescent="0.25">
      <c r="A25" s="14"/>
      <c r="B25" s="27" t="s">
        <v>305</v>
      </c>
      <c r="C25" s="11" t="str">
        <f t="shared" si="0"/>
        <v>9</v>
      </c>
      <c r="D25" s="11"/>
      <c r="E25" s="14" t="s">
        <v>234</v>
      </c>
      <c r="F25" s="14" t="s">
        <v>236</v>
      </c>
    </row>
    <row r="27" spans="1:6" x14ac:dyDescent="0.25">
      <c r="B27" s="19" t="s">
        <v>41</v>
      </c>
    </row>
    <row r="28" spans="1:6" x14ac:dyDescent="0.25">
      <c r="A28" s="4"/>
      <c r="C28"/>
      <c r="D28"/>
      <c r="E28"/>
    </row>
  </sheetData>
  <mergeCells count="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workbookViewId="0">
      <selection activeCell="A25" sqref="A25:IV25"/>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156</v>
      </c>
      <c r="B1" s="36"/>
      <c r="C1" s="36"/>
      <c r="D1" s="36"/>
      <c r="E1" s="36"/>
      <c r="F1" s="3"/>
    </row>
    <row r="2" spans="1:6" x14ac:dyDescent="0.25">
      <c r="A2" s="6" t="s">
        <v>0</v>
      </c>
      <c r="B2" s="2" t="s">
        <v>1</v>
      </c>
      <c r="C2" s="5" t="s">
        <v>2</v>
      </c>
      <c r="D2" s="2" t="s">
        <v>9</v>
      </c>
      <c r="E2" s="2" t="s">
        <v>4</v>
      </c>
      <c r="F2" s="2" t="s">
        <v>5</v>
      </c>
    </row>
    <row r="3" spans="1:6" ht="31.5" x14ac:dyDescent="0.25">
      <c r="A3" s="14" t="s">
        <v>34</v>
      </c>
      <c r="B3" s="18" t="s">
        <v>140</v>
      </c>
      <c r="C3" s="11" t="str">
        <f t="shared" ref="C3:C25" si="0">DEC2HEX(ROUNDUP((LEN(SUBSTITUTE(B3," ","")) / 2),0))</f>
        <v>6</v>
      </c>
      <c r="D3" s="11"/>
      <c r="E3" s="14" t="s">
        <v>91</v>
      </c>
      <c r="F3" s="3" t="s">
        <v>135</v>
      </c>
    </row>
    <row r="4" spans="1:6" ht="15.6" customHeight="1" x14ac:dyDescent="0.25">
      <c r="A4" s="14" t="s">
        <v>92</v>
      </c>
      <c r="B4" s="18" t="s">
        <v>139</v>
      </c>
      <c r="C4" s="11" t="str">
        <f t="shared" si="0"/>
        <v>6</v>
      </c>
      <c r="D4" s="11"/>
      <c r="E4" s="14" t="s">
        <v>93</v>
      </c>
      <c r="F4" s="3" t="s">
        <v>141</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row r="28" spans="1:6" x14ac:dyDescent="0.25">
      <c r="B28" s="39"/>
      <c r="C28" s="39"/>
      <c r="D28" s="39"/>
      <c r="E28" s="39"/>
    </row>
  </sheetData>
  <mergeCells count="2">
    <mergeCell ref="A1:E1"/>
    <mergeCell ref="B28:E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workbookViewId="0">
      <selection activeCell="B4" sqref="B4"/>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157</v>
      </c>
      <c r="B1" s="36"/>
      <c r="C1" s="36"/>
      <c r="D1" s="36"/>
      <c r="E1" s="36"/>
      <c r="F1" s="3"/>
    </row>
    <row r="2" spans="1:6" x14ac:dyDescent="0.25">
      <c r="A2" s="6" t="s">
        <v>0</v>
      </c>
      <c r="B2" s="2" t="s">
        <v>1</v>
      </c>
      <c r="C2" s="5" t="s">
        <v>2</v>
      </c>
      <c r="D2" s="2" t="s">
        <v>9</v>
      </c>
      <c r="E2" s="2" t="s">
        <v>4</v>
      </c>
      <c r="F2" s="2" t="s">
        <v>5</v>
      </c>
    </row>
    <row r="3" spans="1:6" ht="31.5" x14ac:dyDescent="0.25">
      <c r="A3" s="14" t="s">
        <v>34</v>
      </c>
      <c r="B3" s="18" t="s">
        <v>144</v>
      </c>
      <c r="C3" s="11" t="str">
        <f t="shared" ref="C3:C25" si="0">DEC2HEX(ROUNDUP((LEN(SUBSTITUTE(B3," ","")) / 2),0))</f>
        <v>6</v>
      </c>
      <c r="D3" s="11"/>
      <c r="E3" s="14" t="s">
        <v>91</v>
      </c>
      <c r="F3" s="3" t="s">
        <v>135</v>
      </c>
    </row>
    <row r="4" spans="1:6" ht="15.6" customHeight="1" x14ac:dyDescent="0.25">
      <c r="A4" s="14" t="s">
        <v>92</v>
      </c>
      <c r="B4" s="18" t="s">
        <v>325</v>
      </c>
      <c r="C4" s="11" t="str">
        <f t="shared" si="0"/>
        <v>5</v>
      </c>
      <c r="D4" s="11"/>
      <c r="E4" s="14" t="s">
        <v>93</v>
      </c>
      <c r="F4" s="3" t="s">
        <v>143</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sheetData>
  <mergeCells count="1">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zoomScale="90" zoomScaleNormal="90" workbookViewId="0">
      <selection activeCell="A25" sqref="A25:IV25"/>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158</v>
      </c>
      <c r="B1" s="36"/>
      <c r="C1" s="36"/>
      <c r="D1" s="36"/>
      <c r="E1" s="36"/>
      <c r="F1" s="3"/>
    </row>
    <row r="2" spans="1:6" x14ac:dyDescent="0.25">
      <c r="A2" s="6" t="s">
        <v>0</v>
      </c>
      <c r="B2" s="2" t="s">
        <v>1</v>
      </c>
      <c r="C2" s="5" t="s">
        <v>2</v>
      </c>
      <c r="D2" s="2" t="s">
        <v>9</v>
      </c>
      <c r="E2" s="2" t="s">
        <v>4</v>
      </c>
      <c r="F2" s="2" t="s">
        <v>5</v>
      </c>
    </row>
    <row r="3" spans="1:6" ht="31.5" x14ac:dyDescent="0.25">
      <c r="A3" s="14" t="s">
        <v>34</v>
      </c>
      <c r="B3" s="18" t="s">
        <v>146</v>
      </c>
      <c r="C3" s="11" t="str">
        <f t="shared" ref="C3:C25" si="0">DEC2HEX(ROUNDUP((LEN(SUBSTITUTE(B3," ","")) / 2),0))</f>
        <v>6</v>
      </c>
      <c r="D3" s="11"/>
      <c r="E3" s="14" t="s">
        <v>91</v>
      </c>
      <c r="F3" s="3" t="s">
        <v>135</v>
      </c>
    </row>
    <row r="4" spans="1:6" ht="15.6" customHeight="1" x14ac:dyDescent="0.25">
      <c r="A4" s="14" t="s">
        <v>92</v>
      </c>
      <c r="B4" s="18" t="s">
        <v>145</v>
      </c>
      <c r="C4" s="11" t="str">
        <f t="shared" si="0"/>
        <v>7</v>
      </c>
      <c r="D4" s="11"/>
      <c r="E4" s="14" t="s">
        <v>93</v>
      </c>
      <c r="F4" s="3" t="s">
        <v>147</v>
      </c>
    </row>
    <row r="5" spans="1:6" ht="15.6" customHeight="1" x14ac:dyDescent="0.25">
      <c r="A5" s="14" t="s">
        <v>94</v>
      </c>
      <c r="B5" s="18" t="s">
        <v>39</v>
      </c>
      <c r="C5" s="11" t="str">
        <f t="shared" si="0"/>
        <v>1</v>
      </c>
      <c r="D5" s="11"/>
      <c r="E5" s="14" t="s">
        <v>95</v>
      </c>
      <c r="F5" s="3"/>
    </row>
    <row r="6" spans="1:6" ht="15.6" customHeight="1" x14ac:dyDescent="0.25">
      <c r="A6" s="14" t="s">
        <v>10</v>
      </c>
      <c r="B6" s="18" t="s">
        <v>96</v>
      </c>
      <c r="C6" s="11" t="str">
        <f t="shared" si="0"/>
        <v>2</v>
      </c>
      <c r="D6" s="11"/>
      <c r="E6" s="14" t="s">
        <v>97</v>
      </c>
      <c r="F6" s="3"/>
    </row>
    <row r="7" spans="1:6" ht="15.6" customHeight="1" x14ac:dyDescent="0.25">
      <c r="A7" s="14" t="s">
        <v>98</v>
      </c>
      <c r="B7" s="18" t="s">
        <v>6</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6</v>
      </c>
      <c r="C10" s="11" t="str">
        <f t="shared" si="0"/>
        <v>1</v>
      </c>
      <c r="D10" s="11"/>
      <c r="E10" s="20" t="s">
        <v>106</v>
      </c>
      <c r="F10" s="2"/>
    </row>
    <row r="11" spans="1:6" ht="15.6" customHeight="1" x14ac:dyDescent="0.25">
      <c r="A11" s="14" t="s">
        <v>102</v>
      </c>
      <c r="B11" s="18" t="s">
        <v>6</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6</v>
      </c>
      <c r="C19" s="11" t="str">
        <f t="shared" si="0"/>
        <v>1</v>
      </c>
      <c r="D19" s="11"/>
      <c r="E19" s="20" t="s">
        <v>128</v>
      </c>
      <c r="F19" s="3"/>
    </row>
    <row r="20" spans="1:6" ht="15.6" customHeight="1" x14ac:dyDescent="0.25">
      <c r="A20" s="14" t="s">
        <v>119</v>
      </c>
      <c r="B20" s="18"/>
      <c r="C20" s="11" t="str">
        <f t="shared" si="0"/>
        <v>0</v>
      </c>
      <c r="D20" s="11"/>
      <c r="E20" s="20" t="s">
        <v>129</v>
      </c>
      <c r="F20" s="3"/>
    </row>
    <row r="21" spans="1:6" ht="15.6" customHeight="1" x14ac:dyDescent="0.25">
      <c r="A21" s="14" t="s">
        <v>120</v>
      </c>
      <c r="B21" s="18" t="s">
        <v>6</v>
      </c>
      <c r="C21" s="11" t="str">
        <f t="shared" si="0"/>
        <v>1</v>
      </c>
      <c r="D21" s="11"/>
      <c r="E21" s="20" t="s">
        <v>130</v>
      </c>
      <c r="F21" s="3"/>
    </row>
    <row r="22" spans="1:6" ht="15.6" customHeight="1" x14ac:dyDescent="0.25">
      <c r="A22" s="14" t="s">
        <v>121</v>
      </c>
      <c r="B22" s="18"/>
      <c r="C22" s="11" t="str">
        <f t="shared" si="0"/>
        <v>0</v>
      </c>
      <c r="D22" s="11"/>
      <c r="E22" t="s">
        <v>134</v>
      </c>
      <c r="F22" s="3"/>
    </row>
    <row r="23" spans="1:6" ht="15.6" customHeight="1" x14ac:dyDescent="0.25">
      <c r="A23" s="14" t="s">
        <v>122</v>
      </c>
      <c r="B23" s="18" t="s">
        <v>96</v>
      </c>
      <c r="C23" s="11" t="str">
        <f t="shared" si="0"/>
        <v>2</v>
      </c>
      <c r="D23" s="11"/>
      <c r="E23" s="20" t="s">
        <v>131</v>
      </c>
      <c r="F23" s="3"/>
    </row>
    <row r="24" spans="1:6" ht="15.6" customHeight="1" x14ac:dyDescent="0.25">
      <c r="A24" s="14" t="s">
        <v>123</v>
      </c>
      <c r="B24" s="18" t="s">
        <v>6</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sheetData>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
  <sheetViews>
    <sheetView zoomScale="90" zoomScaleNormal="90" workbookViewId="0">
      <selection activeCell="A25" sqref="A25:IV25"/>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159</v>
      </c>
      <c r="B1" s="36"/>
      <c r="C1" s="36"/>
      <c r="D1" s="36"/>
      <c r="E1" s="36"/>
      <c r="F1" s="3"/>
    </row>
    <row r="2" spans="1:6" x14ac:dyDescent="0.25">
      <c r="A2" s="6" t="s">
        <v>0</v>
      </c>
      <c r="B2" s="2" t="s">
        <v>1</v>
      </c>
      <c r="C2" s="5" t="s">
        <v>2</v>
      </c>
      <c r="D2" s="2" t="s">
        <v>9</v>
      </c>
      <c r="E2" s="2" t="s">
        <v>4</v>
      </c>
      <c r="F2" s="2" t="s">
        <v>5</v>
      </c>
    </row>
    <row r="3" spans="1:6" ht="31.5" x14ac:dyDescent="0.25">
      <c r="A3" s="14" t="s">
        <v>34</v>
      </c>
      <c r="B3" s="18" t="s">
        <v>33</v>
      </c>
      <c r="C3" s="11" t="str">
        <f t="shared" ref="C3:C25" si="0">DEC2HEX(ROUNDUP((LEN(SUBSTITUTE(B3," ","")) / 2),0))</f>
        <v>6</v>
      </c>
      <c r="D3" s="11"/>
      <c r="E3" s="14" t="s">
        <v>91</v>
      </c>
      <c r="F3" s="3" t="s">
        <v>148</v>
      </c>
    </row>
    <row r="4" spans="1:6" ht="15.6" customHeight="1" x14ac:dyDescent="0.25">
      <c r="A4" s="14" t="s">
        <v>92</v>
      </c>
      <c r="B4" s="18" t="s">
        <v>89</v>
      </c>
      <c r="C4" s="11" t="str">
        <f t="shared" si="0"/>
        <v>7</v>
      </c>
      <c r="D4" s="11"/>
      <c r="E4" s="14" t="s">
        <v>93</v>
      </c>
      <c r="F4" s="3" t="s">
        <v>149</v>
      </c>
    </row>
    <row r="5" spans="1:6" ht="15.6" customHeight="1" x14ac:dyDescent="0.25">
      <c r="A5" s="14" t="s">
        <v>94</v>
      </c>
      <c r="B5" s="18" t="s">
        <v>39</v>
      </c>
      <c r="C5" s="11" t="str">
        <f t="shared" si="0"/>
        <v>1</v>
      </c>
      <c r="D5" s="11"/>
      <c r="E5" s="14" t="s">
        <v>95</v>
      </c>
      <c r="F5" s="3"/>
    </row>
    <row r="6" spans="1:6" ht="15.6" customHeight="1" x14ac:dyDescent="0.25">
      <c r="A6" s="14" t="s">
        <v>10</v>
      </c>
      <c r="B6" s="18" t="s">
        <v>150</v>
      </c>
      <c r="C6" s="11" t="str">
        <f t="shared" si="0"/>
        <v>2</v>
      </c>
      <c r="D6" s="11"/>
      <c r="E6" s="14" t="s">
        <v>97</v>
      </c>
      <c r="F6" s="3"/>
    </row>
    <row r="7" spans="1:6" ht="15.6" customHeight="1" x14ac:dyDescent="0.25">
      <c r="A7" s="14" t="s">
        <v>98</v>
      </c>
      <c r="B7" s="18" t="s">
        <v>39</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39</v>
      </c>
      <c r="C10" s="11" t="str">
        <f t="shared" si="0"/>
        <v>1</v>
      </c>
      <c r="D10" s="11"/>
      <c r="E10" s="20" t="s">
        <v>106</v>
      </c>
      <c r="F10" s="2"/>
    </row>
    <row r="11" spans="1:6" ht="15.6" customHeight="1" x14ac:dyDescent="0.25">
      <c r="A11" s="14" t="s">
        <v>102</v>
      </c>
      <c r="B11" s="18" t="s">
        <v>39</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39</v>
      </c>
      <c r="C19" s="11" t="str">
        <f t="shared" si="0"/>
        <v>1</v>
      </c>
      <c r="D19" s="11"/>
      <c r="E19" s="20" t="s">
        <v>128</v>
      </c>
      <c r="F19" s="3"/>
    </row>
    <row r="20" spans="1:6" ht="15.6" customHeight="1" x14ac:dyDescent="0.25">
      <c r="A20" s="14" t="s">
        <v>119</v>
      </c>
      <c r="B20" s="18" t="s">
        <v>151</v>
      </c>
      <c r="C20" s="11" t="str">
        <f t="shared" si="0"/>
        <v>3</v>
      </c>
      <c r="D20" s="11"/>
      <c r="E20" s="20" t="s">
        <v>129</v>
      </c>
      <c r="F20" s="3"/>
    </row>
    <row r="21" spans="1:6" ht="15.6" customHeight="1" x14ac:dyDescent="0.25">
      <c r="A21" s="14" t="s">
        <v>120</v>
      </c>
      <c r="B21" s="18" t="s">
        <v>39</v>
      </c>
      <c r="C21" s="11" t="str">
        <f t="shared" si="0"/>
        <v>1</v>
      </c>
      <c r="D21" s="11"/>
      <c r="E21" s="20" t="s">
        <v>130</v>
      </c>
      <c r="F21" s="3"/>
    </row>
    <row r="22" spans="1:6" ht="15.6" customHeight="1" x14ac:dyDescent="0.25">
      <c r="A22" s="14" t="s">
        <v>121</v>
      </c>
      <c r="B22" s="18" t="s">
        <v>152</v>
      </c>
      <c r="C22" s="11" t="str">
        <f t="shared" si="0"/>
        <v>3</v>
      </c>
      <c r="D22" s="11"/>
      <c r="E22" t="s">
        <v>134</v>
      </c>
      <c r="F22" s="3"/>
    </row>
    <row r="23" spans="1:6" ht="15.6" customHeight="1" x14ac:dyDescent="0.25">
      <c r="A23" s="14" t="s">
        <v>122</v>
      </c>
      <c r="B23" s="18" t="s">
        <v>30</v>
      </c>
      <c r="C23" s="11" t="str">
        <f t="shared" si="0"/>
        <v>2</v>
      </c>
      <c r="D23" s="11"/>
      <c r="E23" s="20" t="s">
        <v>131</v>
      </c>
      <c r="F23" s="3"/>
    </row>
    <row r="24" spans="1:6" ht="15.6" customHeight="1" x14ac:dyDescent="0.25">
      <c r="A24" s="14" t="s">
        <v>123</v>
      </c>
      <c r="B24" s="18" t="s">
        <v>15</v>
      </c>
      <c r="C24" s="11" t="str">
        <f t="shared" si="0"/>
        <v>1</v>
      </c>
      <c r="D24" s="11"/>
      <c r="E24" s="20" t="s">
        <v>132</v>
      </c>
      <c r="F24" s="3"/>
    </row>
    <row r="25" spans="1:6" x14ac:dyDescent="0.25">
      <c r="A25" s="14"/>
      <c r="B25" s="27"/>
      <c r="C25" s="11" t="str">
        <f t="shared" si="0"/>
        <v>0</v>
      </c>
      <c r="D25" s="11"/>
      <c r="E25" s="14" t="s">
        <v>234</v>
      </c>
      <c r="F25" s="14" t="s">
        <v>236</v>
      </c>
    </row>
    <row r="27" spans="1:6" x14ac:dyDescent="0.25">
      <c r="B27" s="19" t="s">
        <v>41</v>
      </c>
    </row>
  </sheetData>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zoomScale="90" zoomScaleNormal="90" workbookViewId="0">
      <selection activeCell="A25" sqref="A25:IV25"/>
    </sheetView>
  </sheetViews>
  <sheetFormatPr defaultColWidth="11.5703125" defaultRowHeight="15.75" x14ac:dyDescent="0.25"/>
  <cols>
    <col min="1" max="1" width="13" style="1" customWidth="1"/>
    <col min="2" max="2" width="27.42578125" style="1" customWidth="1"/>
    <col min="3" max="3" width="14.42578125" style="1" customWidth="1"/>
    <col min="4" max="4" width="11.5703125" style="1"/>
    <col min="5" max="5" width="68.42578125" style="1" customWidth="1"/>
    <col min="6" max="6" width="19.140625" style="1" bestFit="1" customWidth="1"/>
    <col min="7" max="16384" width="11.5703125" style="1"/>
  </cols>
  <sheetData>
    <row r="1" spans="1:6" x14ac:dyDescent="0.25">
      <c r="A1" s="36" t="s">
        <v>162</v>
      </c>
      <c r="B1" s="36"/>
      <c r="C1" s="36"/>
      <c r="D1" s="36"/>
      <c r="E1" s="36"/>
      <c r="F1" s="3"/>
    </row>
    <row r="2" spans="1:6" x14ac:dyDescent="0.25">
      <c r="A2" s="6" t="s">
        <v>0</v>
      </c>
      <c r="B2" s="2" t="s">
        <v>1</v>
      </c>
      <c r="C2" s="5" t="s">
        <v>2</v>
      </c>
      <c r="D2" s="2" t="s">
        <v>9</v>
      </c>
      <c r="E2" s="2" t="s">
        <v>4</v>
      </c>
      <c r="F2" s="2" t="s">
        <v>5</v>
      </c>
    </row>
    <row r="3" spans="1:6" ht="31.5" x14ac:dyDescent="0.25">
      <c r="A3" s="14" t="s">
        <v>34</v>
      </c>
      <c r="B3" s="18" t="s">
        <v>33</v>
      </c>
      <c r="C3" s="11" t="str">
        <f t="shared" ref="C3:C25" si="0">DEC2HEX(ROUNDUP((LEN(SUBSTITUTE(B3," ","")) / 2),0))</f>
        <v>6</v>
      </c>
      <c r="D3" s="11"/>
      <c r="E3" s="14" t="s">
        <v>91</v>
      </c>
      <c r="F3" s="3" t="s">
        <v>148</v>
      </c>
    </row>
    <row r="4" spans="1:6" ht="15.6" customHeight="1" x14ac:dyDescent="0.25">
      <c r="A4" s="14" t="s">
        <v>92</v>
      </c>
      <c r="B4" s="18" t="s">
        <v>142</v>
      </c>
      <c r="C4" s="11" t="str">
        <f t="shared" si="0"/>
        <v>7</v>
      </c>
      <c r="D4" s="11"/>
      <c r="E4" s="14" t="s">
        <v>93</v>
      </c>
      <c r="F4" s="3" t="s">
        <v>160</v>
      </c>
    </row>
    <row r="5" spans="1:6" ht="15.6" customHeight="1" x14ac:dyDescent="0.25">
      <c r="A5" s="14" t="s">
        <v>94</v>
      </c>
      <c r="B5" s="18" t="s">
        <v>39</v>
      </c>
      <c r="C5" s="11" t="str">
        <f t="shared" si="0"/>
        <v>1</v>
      </c>
      <c r="D5" s="11"/>
      <c r="E5" s="14" t="s">
        <v>95</v>
      </c>
      <c r="F5" s="3"/>
    </row>
    <row r="6" spans="1:6" ht="15.6" customHeight="1" x14ac:dyDescent="0.25">
      <c r="A6" s="14" t="s">
        <v>10</v>
      </c>
      <c r="B6" s="18" t="s">
        <v>161</v>
      </c>
      <c r="C6" s="11" t="str">
        <f t="shared" si="0"/>
        <v>2</v>
      </c>
      <c r="D6" s="11"/>
      <c r="E6" s="14" t="s">
        <v>97</v>
      </c>
      <c r="F6" s="3"/>
    </row>
    <row r="7" spans="1:6" ht="15.6" customHeight="1" x14ac:dyDescent="0.25">
      <c r="A7" s="14" t="s">
        <v>98</v>
      </c>
      <c r="B7" s="18" t="s">
        <v>39</v>
      </c>
      <c r="C7" s="11" t="str">
        <f t="shared" si="0"/>
        <v>1</v>
      </c>
      <c r="D7" s="11"/>
      <c r="E7" s="14" t="s">
        <v>103</v>
      </c>
      <c r="F7" s="3"/>
    </row>
    <row r="8" spans="1:6" ht="15.6" customHeight="1" x14ac:dyDescent="0.25">
      <c r="A8" s="14" t="s">
        <v>99</v>
      </c>
      <c r="B8" s="18" t="s">
        <v>6</v>
      </c>
      <c r="C8" s="11" t="str">
        <f t="shared" si="0"/>
        <v>1</v>
      </c>
      <c r="D8" s="11"/>
      <c r="E8" s="20" t="s">
        <v>104</v>
      </c>
      <c r="F8" s="3"/>
    </row>
    <row r="9" spans="1:6" ht="15.6" customHeight="1" x14ac:dyDescent="0.25">
      <c r="A9" s="14" t="s">
        <v>100</v>
      </c>
      <c r="B9" s="18" t="s">
        <v>6</v>
      </c>
      <c r="C9" s="11" t="str">
        <f t="shared" si="0"/>
        <v>1</v>
      </c>
      <c r="D9" s="11"/>
      <c r="E9" s="20" t="s">
        <v>105</v>
      </c>
      <c r="F9" s="3"/>
    </row>
    <row r="10" spans="1:6" ht="15.6" customHeight="1" x14ac:dyDescent="0.25">
      <c r="A10" s="14" t="s">
        <v>101</v>
      </c>
      <c r="B10" s="18" t="s">
        <v>39</v>
      </c>
      <c r="C10" s="11" t="str">
        <f t="shared" si="0"/>
        <v>1</v>
      </c>
      <c r="D10" s="11"/>
      <c r="E10" s="20" t="s">
        <v>106</v>
      </c>
      <c r="F10" s="2"/>
    </row>
    <row r="11" spans="1:6" ht="15.6" customHeight="1" x14ac:dyDescent="0.25">
      <c r="A11" s="14" t="s">
        <v>102</v>
      </c>
      <c r="B11" s="18" t="s">
        <v>39</v>
      </c>
      <c r="C11" s="11" t="str">
        <f t="shared" si="0"/>
        <v>1</v>
      </c>
      <c r="D11" s="11"/>
      <c r="E11" s="20" t="s">
        <v>107</v>
      </c>
      <c r="F11" s="3"/>
    </row>
    <row r="12" spans="1:6" ht="15.6" customHeight="1" x14ac:dyDescent="0.25">
      <c r="A12" s="14" t="s">
        <v>113</v>
      </c>
      <c r="B12" s="18" t="s">
        <v>35</v>
      </c>
      <c r="C12" s="11" t="str">
        <f t="shared" si="0"/>
        <v>5</v>
      </c>
      <c r="D12" s="11"/>
      <c r="E12" s="20" t="s">
        <v>112</v>
      </c>
      <c r="F12" s="3"/>
    </row>
    <row r="13" spans="1:6" ht="15.6" customHeight="1" x14ac:dyDescent="0.25">
      <c r="A13" s="14" t="s">
        <v>108</v>
      </c>
      <c r="B13" s="18" t="s">
        <v>35</v>
      </c>
      <c r="C13" s="11" t="str">
        <f t="shared" si="0"/>
        <v>5</v>
      </c>
      <c r="D13" s="11"/>
      <c r="E13" s="20" t="s">
        <v>111</v>
      </c>
      <c r="F13" s="3"/>
    </row>
    <row r="14" spans="1:6" ht="15.6" customHeight="1" x14ac:dyDescent="0.25">
      <c r="A14" s="14" t="s">
        <v>109</v>
      </c>
      <c r="B14" s="18" t="s">
        <v>35</v>
      </c>
      <c r="C14" s="11" t="str">
        <f t="shared" si="0"/>
        <v>5</v>
      </c>
      <c r="D14" s="11"/>
      <c r="E14" s="20" t="s">
        <v>110</v>
      </c>
      <c r="F14" s="3"/>
    </row>
    <row r="15" spans="1:6" ht="15.6" customHeight="1" x14ac:dyDescent="0.25">
      <c r="A15" s="14" t="s">
        <v>114</v>
      </c>
      <c r="B15" s="18" t="s">
        <v>133</v>
      </c>
      <c r="C15" s="11" t="str">
        <f t="shared" si="0"/>
        <v>4</v>
      </c>
      <c r="D15" s="11"/>
      <c r="E15" s="20" t="s">
        <v>124</v>
      </c>
      <c r="F15" s="3"/>
    </row>
    <row r="16" spans="1:6" ht="15.6" customHeight="1" x14ac:dyDescent="0.25">
      <c r="A16" s="14" t="s">
        <v>115</v>
      </c>
      <c r="B16" s="18" t="s">
        <v>6</v>
      </c>
      <c r="C16" s="11" t="str">
        <f t="shared" si="0"/>
        <v>1</v>
      </c>
      <c r="D16" s="11"/>
      <c r="E16" s="20" t="s">
        <v>125</v>
      </c>
      <c r="F16" s="3"/>
    </row>
    <row r="17" spans="1:6" ht="15.6" customHeight="1" x14ac:dyDescent="0.25">
      <c r="A17" s="14" t="s">
        <v>116</v>
      </c>
      <c r="B17" s="18" t="s">
        <v>62</v>
      </c>
      <c r="C17" s="11" t="str">
        <f t="shared" si="0"/>
        <v>3</v>
      </c>
      <c r="D17" s="11"/>
      <c r="E17" s="20" t="s">
        <v>126</v>
      </c>
      <c r="F17" s="3"/>
    </row>
    <row r="18" spans="1:6" ht="15.6" customHeight="1" x14ac:dyDescent="0.25">
      <c r="A18" s="14" t="s">
        <v>117</v>
      </c>
      <c r="B18" s="18" t="s">
        <v>6</v>
      </c>
      <c r="C18" s="11" t="str">
        <f t="shared" si="0"/>
        <v>1</v>
      </c>
      <c r="D18" s="11"/>
      <c r="E18" s="20" t="s">
        <v>127</v>
      </c>
      <c r="F18" s="3"/>
    </row>
    <row r="19" spans="1:6" ht="15.6" customHeight="1" x14ac:dyDescent="0.25">
      <c r="A19" s="14" t="s">
        <v>118</v>
      </c>
      <c r="B19" s="18" t="s">
        <v>39</v>
      </c>
      <c r="C19" s="11" t="str">
        <f t="shared" si="0"/>
        <v>1</v>
      </c>
      <c r="D19" s="11"/>
      <c r="E19" s="20" t="s">
        <v>128</v>
      </c>
      <c r="F19" s="3"/>
    </row>
    <row r="20" spans="1:6" ht="15.6" customHeight="1" x14ac:dyDescent="0.25">
      <c r="A20" s="14" t="s">
        <v>119</v>
      </c>
      <c r="B20" s="18" t="s">
        <v>151</v>
      </c>
      <c r="C20" s="11" t="str">
        <f t="shared" si="0"/>
        <v>3</v>
      </c>
      <c r="D20" s="11"/>
      <c r="E20" s="20" t="s">
        <v>129</v>
      </c>
      <c r="F20" s="3"/>
    </row>
    <row r="21" spans="1:6" ht="15.6" customHeight="1" x14ac:dyDescent="0.25">
      <c r="A21" s="14" t="s">
        <v>120</v>
      </c>
      <c r="B21" s="18" t="s">
        <v>39</v>
      </c>
      <c r="C21" s="11" t="str">
        <f t="shared" si="0"/>
        <v>1</v>
      </c>
      <c r="D21" s="11"/>
      <c r="E21" s="20" t="s">
        <v>130</v>
      </c>
      <c r="F21" s="3"/>
    </row>
    <row r="22" spans="1:6" ht="15.6" customHeight="1" x14ac:dyDescent="0.25">
      <c r="A22" s="14" t="s">
        <v>121</v>
      </c>
      <c r="B22" s="18" t="s">
        <v>152</v>
      </c>
      <c r="C22" s="11" t="str">
        <f t="shared" si="0"/>
        <v>3</v>
      </c>
      <c r="D22" s="11"/>
      <c r="E22" t="s">
        <v>134</v>
      </c>
      <c r="F22" s="3"/>
    </row>
    <row r="23" spans="1:6" ht="15.6" customHeight="1" x14ac:dyDescent="0.25">
      <c r="A23" s="14" t="s">
        <v>122</v>
      </c>
      <c r="B23" s="18" t="s">
        <v>30</v>
      </c>
      <c r="C23" s="11" t="str">
        <f t="shared" si="0"/>
        <v>2</v>
      </c>
      <c r="D23" s="11"/>
      <c r="E23" s="20" t="s">
        <v>131</v>
      </c>
      <c r="F23" s="3"/>
    </row>
    <row r="24" spans="1:6" ht="15.6" customHeight="1" x14ac:dyDescent="0.25">
      <c r="A24" s="14" t="s">
        <v>123</v>
      </c>
      <c r="B24" s="18" t="s">
        <v>15</v>
      </c>
      <c r="C24" s="11" t="str">
        <f t="shared" si="0"/>
        <v>1</v>
      </c>
      <c r="D24" s="11"/>
      <c r="E24" s="20" t="s">
        <v>132</v>
      </c>
      <c r="F24" s="3"/>
    </row>
    <row r="25" spans="1:6" x14ac:dyDescent="0.25">
      <c r="A25" s="14"/>
      <c r="B25" s="27"/>
      <c r="C25" s="11" t="str">
        <f t="shared" si="0"/>
        <v>0</v>
      </c>
      <c r="D25" s="11"/>
      <c r="E25" s="14" t="s">
        <v>234</v>
      </c>
      <c r="F25" s="14" t="s">
        <v>236</v>
      </c>
    </row>
    <row r="26" spans="1:6" x14ac:dyDescent="0.25">
      <c r="B26" s="19" t="s">
        <v>41</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Terminal</vt:lpstr>
      <vt:lpstr>Processing1</vt:lpstr>
      <vt:lpstr>Processing2</vt:lpstr>
      <vt:lpstr>Processing3</vt:lpstr>
      <vt:lpstr>Processing4</vt:lpstr>
      <vt:lpstr>Processing5</vt:lpstr>
      <vt:lpstr>Processing6</vt:lpstr>
      <vt:lpstr>Processing7</vt:lpstr>
      <vt:lpstr>Processing8</vt:lpstr>
      <vt:lpstr>Processing9</vt:lpstr>
      <vt:lpstr>Processing10</vt:lpstr>
      <vt:lpstr>EntryPoint1</vt:lpstr>
      <vt:lpstr>EntryPoint2</vt:lpstr>
      <vt:lpstr>EntryPoint3</vt:lpstr>
      <vt:lpstr>EntryPoint4</vt:lpstr>
      <vt:lpstr>EntryPoint5</vt:lpstr>
      <vt:lpstr>EntryPoint6</vt:lpstr>
      <vt:lpstr>EntryPoint7</vt:lpstr>
      <vt:lpstr>EntryPoint8</vt:lpstr>
      <vt:lpstr>EntryPoint9</vt:lpstr>
      <vt:lpstr>EntryPoint10</vt:lpstr>
      <vt:lpstr>EntryPoint11</vt:lpstr>
      <vt:lpstr>EntryPoint12</vt:lpstr>
      <vt:lpstr>EntryPoint13</vt:lpstr>
      <vt:lpstr>AmexDRL1</vt:lpstr>
      <vt:lpstr>AmexDRL2</vt:lpstr>
      <vt:lpstr>AmexDRL3</vt:lpstr>
      <vt:lpstr>AmexDRL4</vt:lpstr>
      <vt:lpstr>AmexDRL5</vt:lpstr>
      <vt:lpstr>AmexDRL6</vt:lpstr>
      <vt:lpstr>AmexDRL7</vt:lpstr>
      <vt:lpstr>AmexDRL8</vt:lpstr>
      <vt:lpstr>AmexDRL9</vt:lpstr>
      <vt:lpstr>AmexDRL10</vt:lpstr>
      <vt:lpstr>AmexDRL11</vt:lpstr>
      <vt:lpstr>AmexDRL12</vt:lpstr>
      <vt:lpstr>AmexDRL13</vt:lpstr>
      <vt:lpstr>Properties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Wang</dc:creator>
  <cp:lastModifiedBy>Emmanuel Limtao</cp:lastModifiedBy>
  <cp:lastPrinted>2018-02-23T20:09:58Z</cp:lastPrinted>
  <dcterms:created xsi:type="dcterms:W3CDTF">2017-07-26T21:25:29Z</dcterms:created>
  <dcterms:modified xsi:type="dcterms:W3CDTF">2024-02-15T19:27:14Z</dcterms:modified>
</cp:coreProperties>
</file>